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hi.yamaguchi\Desktop\"/>
    </mc:Choice>
  </mc:AlternateContent>
  <bookViews>
    <workbookView xWindow="0" yWindow="0" windowWidth="20490" windowHeight="7380"/>
  </bookViews>
  <sheets>
    <sheet name="Aブロック" sheetId="7" r:id="rId1"/>
    <sheet name="Bブロック" sheetId="3" r:id="rId2"/>
    <sheet name="Cブロック" sheetId="4" r:id="rId3"/>
    <sheet name="Dブロック" sheetId="5" r:id="rId4"/>
    <sheet name="Eブロック" sheetId="6" r:id="rId5"/>
  </sheets>
  <definedNames>
    <definedName name="_xlnm.Print_Area" localSheetId="0">Aブロック!$A$1:$AJ$24</definedName>
    <definedName name="_xlnm.Print_Area" localSheetId="1">Bブロック!$A$1:$AJ$24</definedName>
    <definedName name="_xlnm.Print_Area" localSheetId="2">Cブロック!$A$1:$AJ$24</definedName>
    <definedName name="_xlnm.Print_Area" localSheetId="3">Dブロック!$A$1:$AJ$24</definedName>
    <definedName name="_xlnm.Print_Area" localSheetId="4">Eブロック!$A$1:$AJ$24</definedName>
  </definedNames>
  <calcPr calcId="152511"/>
</workbook>
</file>

<file path=xl/calcChain.xml><?xml version="1.0" encoding="utf-8"?>
<calcChain xmlns="http://schemas.openxmlformats.org/spreadsheetml/2006/main">
  <c r="AL26" i="7" l="1"/>
  <c r="AA24" i="7"/>
  <c r="Y23" i="7"/>
  <c r="W23" i="7"/>
  <c r="X24" i="7" s="1"/>
  <c r="V23" i="7"/>
  <c r="T23" i="7"/>
  <c r="U24" i="7" s="1"/>
  <c r="S23" i="7"/>
  <c r="Q23" i="7"/>
  <c r="R24" i="7" s="1"/>
  <c r="P23" i="7"/>
  <c r="N23" i="7"/>
  <c r="O24" i="7" s="1"/>
  <c r="M23" i="7"/>
  <c r="K23" i="7"/>
  <c r="L24" i="7" s="1"/>
  <c r="J23" i="7"/>
  <c r="H23" i="7"/>
  <c r="I24" i="7" s="1"/>
  <c r="G23" i="7"/>
  <c r="E23" i="7"/>
  <c r="F24" i="7" s="1"/>
  <c r="D23" i="7"/>
  <c r="B23" i="7"/>
  <c r="A23" i="7"/>
  <c r="AA22" i="7"/>
  <c r="X22" i="7"/>
  <c r="V21" i="7"/>
  <c r="T21" i="7"/>
  <c r="S21" i="7"/>
  <c r="Q21" i="7"/>
  <c r="P21" i="7"/>
  <c r="N21" i="7"/>
  <c r="M21" i="7"/>
  <c r="K21" i="7"/>
  <c r="J21" i="7"/>
  <c r="H21" i="7"/>
  <c r="G21" i="7"/>
  <c r="E21" i="7"/>
  <c r="F22" i="7" s="1"/>
  <c r="D21" i="7"/>
  <c r="B21" i="7"/>
  <c r="A21" i="7"/>
  <c r="AA20" i="7"/>
  <c r="X20" i="7"/>
  <c r="U20" i="7"/>
  <c r="S19" i="7"/>
  <c r="Q19" i="7"/>
  <c r="P19" i="7"/>
  <c r="N19" i="7"/>
  <c r="M19" i="7"/>
  <c r="K19" i="7"/>
  <c r="J19" i="7"/>
  <c r="H19" i="7"/>
  <c r="G19" i="7"/>
  <c r="E19" i="7"/>
  <c r="F20" i="7" s="1"/>
  <c r="D19" i="7"/>
  <c r="B19" i="7"/>
  <c r="A19" i="7"/>
  <c r="AA18" i="7"/>
  <c r="X18" i="7"/>
  <c r="U18" i="7"/>
  <c r="R18" i="7"/>
  <c r="P17" i="7"/>
  <c r="N17" i="7"/>
  <c r="M17" i="7"/>
  <c r="K17" i="7"/>
  <c r="L18" i="7" s="1"/>
  <c r="J17" i="7"/>
  <c r="H17" i="7"/>
  <c r="G17" i="7"/>
  <c r="E17" i="7"/>
  <c r="F18" i="7" s="1"/>
  <c r="D17" i="7"/>
  <c r="B17" i="7"/>
  <c r="A17" i="7"/>
  <c r="AA16" i="7"/>
  <c r="X16" i="7"/>
  <c r="U16" i="7"/>
  <c r="R16" i="7"/>
  <c r="O16" i="7"/>
  <c r="M15" i="7"/>
  <c r="K15" i="7"/>
  <c r="J15" i="7"/>
  <c r="H15" i="7"/>
  <c r="I16" i="7" s="1"/>
  <c r="G15" i="7"/>
  <c r="E15" i="7"/>
  <c r="F16" i="7" s="1"/>
  <c r="D15" i="7"/>
  <c r="AH15" i="7" s="1"/>
  <c r="AI15" i="7" s="1"/>
  <c r="B15" i="7"/>
  <c r="AG15" i="7" s="1"/>
  <c r="A15" i="7"/>
  <c r="AA14" i="7"/>
  <c r="X14" i="7"/>
  <c r="U14" i="7"/>
  <c r="R14" i="7"/>
  <c r="O14" i="7"/>
  <c r="L14" i="7"/>
  <c r="J13" i="7"/>
  <c r="H13" i="7"/>
  <c r="G13" i="7"/>
  <c r="E13" i="7"/>
  <c r="F14" i="7" s="1"/>
  <c r="D13" i="7"/>
  <c r="AH13" i="7" s="1"/>
  <c r="AI13" i="7" s="1"/>
  <c r="B13" i="7"/>
  <c r="A13" i="7"/>
  <c r="AA12" i="7"/>
  <c r="X12" i="7"/>
  <c r="U12" i="7"/>
  <c r="R12" i="7"/>
  <c r="O12" i="7"/>
  <c r="L12" i="7"/>
  <c r="I12" i="7"/>
  <c r="AW11" i="7"/>
  <c r="G11" i="7"/>
  <c r="E11" i="7"/>
  <c r="F12" i="7" s="1"/>
  <c r="D11" i="7"/>
  <c r="B11" i="7"/>
  <c r="C12" i="7" s="1"/>
  <c r="A11" i="7"/>
  <c r="AA10" i="7"/>
  <c r="X10" i="7"/>
  <c r="U10" i="7"/>
  <c r="R10" i="7"/>
  <c r="O10" i="7"/>
  <c r="L10" i="7"/>
  <c r="I10" i="7"/>
  <c r="F10" i="7"/>
  <c r="AW9" i="7"/>
  <c r="D9" i="7"/>
  <c r="AH9" i="7" s="1"/>
  <c r="AI9" i="7" s="1"/>
  <c r="B9" i="7"/>
  <c r="C10" i="7" s="1"/>
  <c r="A9" i="7"/>
  <c r="AA8" i="7"/>
  <c r="X8" i="7"/>
  <c r="U8" i="7"/>
  <c r="R8" i="7"/>
  <c r="O8" i="7"/>
  <c r="L8" i="7"/>
  <c r="I8" i="7"/>
  <c r="F8" i="7"/>
  <c r="C8" i="7"/>
  <c r="AH7" i="7"/>
  <c r="AI7" i="7" s="1"/>
  <c r="AG7" i="7"/>
  <c r="A7" i="7"/>
  <c r="AL26" i="6"/>
  <c r="AA24" i="6"/>
  <c r="U24" i="6"/>
  <c r="Y23" i="6"/>
  <c r="W23" i="6"/>
  <c r="X24" i="6" s="1"/>
  <c r="V23" i="6"/>
  <c r="T23" i="6"/>
  <c r="S23" i="6"/>
  <c r="Q23" i="6"/>
  <c r="R24" i="6" s="1"/>
  <c r="P23" i="6"/>
  <c r="N23" i="6"/>
  <c r="O24" i="6" s="1"/>
  <c r="M23" i="6"/>
  <c r="K23" i="6"/>
  <c r="L24" i="6" s="1"/>
  <c r="J23" i="6"/>
  <c r="H23" i="6"/>
  <c r="I24" i="6" s="1"/>
  <c r="G23" i="6"/>
  <c r="E23" i="6"/>
  <c r="F24" i="6" s="1"/>
  <c r="D23" i="6"/>
  <c r="B23" i="6"/>
  <c r="A23" i="6"/>
  <c r="AA22" i="6"/>
  <c r="X22" i="6"/>
  <c r="V21" i="6"/>
  <c r="T21" i="6"/>
  <c r="U22" i="6" s="1"/>
  <c r="S21" i="6"/>
  <c r="Q21" i="6"/>
  <c r="R22" i="6" s="1"/>
  <c r="P21" i="6"/>
  <c r="N21" i="6"/>
  <c r="O22" i="6" s="1"/>
  <c r="M21" i="6"/>
  <c r="K21" i="6"/>
  <c r="L22" i="6" s="1"/>
  <c r="J21" i="6"/>
  <c r="H21" i="6"/>
  <c r="I22" i="6" s="1"/>
  <c r="G21" i="6"/>
  <c r="E21" i="6"/>
  <c r="F22" i="6" s="1"/>
  <c r="D21" i="6"/>
  <c r="B21" i="6"/>
  <c r="C22" i="6" s="1"/>
  <c r="A21" i="6"/>
  <c r="AA20" i="6"/>
  <c r="X20" i="6"/>
  <c r="U20" i="6"/>
  <c r="S19" i="6"/>
  <c r="Q19" i="6"/>
  <c r="R20" i="6" s="1"/>
  <c r="P19" i="6"/>
  <c r="N19" i="6"/>
  <c r="O20" i="6" s="1"/>
  <c r="M19" i="6"/>
  <c r="K19" i="6"/>
  <c r="L20" i="6" s="1"/>
  <c r="J19" i="6"/>
  <c r="H19" i="6"/>
  <c r="I20" i="6" s="1"/>
  <c r="G19" i="6"/>
  <c r="E19" i="6"/>
  <c r="F20" i="6" s="1"/>
  <c r="D19" i="6"/>
  <c r="B19" i="6"/>
  <c r="A19" i="6"/>
  <c r="AA18" i="6"/>
  <c r="X18" i="6"/>
  <c r="U18" i="6"/>
  <c r="R18" i="6"/>
  <c r="P17" i="6"/>
  <c r="N17" i="6"/>
  <c r="M17" i="6"/>
  <c r="K17" i="6"/>
  <c r="J17" i="6"/>
  <c r="H17" i="6"/>
  <c r="G17" i="6"/>
  <c r="E17" i="6"/>
  <c r="D17" i="6"/>
  <c r="AH17" i="6" s="1"/>
  <c r="AI17" i="6" s="1"/>
  <c r="B17" i="6"/>
  <c r="A17" i="6"/>
  <c r="AA16" i="6"/>
  <c r="X16" i="6"/>
  <c r="U16" i="6"/>
  <c r="R16" i="6"/>
  <c r="O16" i="6"/>
  <c r="M15" i="6"/>
  <c r="K15" i="6"/>
  <c r="J15" i="6"/>
  <c r="H15" i="6"/>
  <c r="G15" i="6"/>
  <c r="E15" i="6"/>
  <c r="D15" i="6"/>
  <c r="B15" i="6"/>
  <c r="AG15" i="6" s="1"/>
  <c r="A15" i="6"/>
  <c r="AA14" i="6"/>
  <c r="X14" i="6"/>
  <c r="U14" i="6"/>
  <c r="R14" i="6"/>
  <c r="O14" i="6"/>
  <c r="L14" i="6"/>
  <c r="J13" i="6"/>
  <c r="H13" i="6"/>
  <c r="I14" i="6" s="1"/>
  <c r="G13" i="6"/>
  <c r="E13" i="6"/>
  <c r="F14" i="6" s="1"/>
  <c r="D13" i="6"/>
  <c r="AH13" i="6" s="1"/>
  <c r="AI13" i="6" s="1"/>
  <c r="B13" i="6"/>
  <c r="C14" i="6" s="1"/>
  <c r="A13" i="6"/>
  <c r="AA12" i="6"/>
  <c r="X12" i="6"/>
  <c r="U12" i="6"/>
  <c r="R12" i="6"/>
  <c r="O12" i="6"/>
  <c r="L12" i="6"/>
  <c r="I12" i="6"/>
  <c r="AW11" i="6"/>
  <c r="G11" i="6"/>
  <c r="E11" i="6"/>
  <c r="D11" i="6"/>
  <c r="AH11" i="6" s="1"/>
  <c r="AI11" i="6" s="1"/>
  <c r="B11" i="6"/>
  <c r="A11" i="6"/>
  <c r="AA10" i="6"/>
  <c r="X10" i="6"/>
  <c r="U10" i="6"/>
  <c r="R10" i="6"/>
  <c r="O10" i="6"/>
  <c r="L10" i="6"/>
  <c r="I10" i="6"/>
  <c r="F10" i="6"/>
  <c r="AW9" i="6"/>
  <c r="D9" i="6"/>
  <c r="AH9" i="6" s="1"/>
  <c r="AI9" i="6" s="1"/>
  <c r="B9" i="6"/>
  <c r="A9" i="6"/>
  <c r="AA8" i="6"/>
  <c r="X8" i="6"/>
  <c r="U8" i="6"/>
  <c r="R8" i="6"/>
  <c r="O8" i="6"/>
  <c r="L8" i="6"/>
  <c r="I8" i="6"/>
  <c r="F8" i="6"/>
  <c r="C8" i="6"/>
  <c r="AH7" i="6"/>
  <c r="AI7" i="6" s="1"/>
  <c r="AG7" i="6"/>
  <c r="A7" i="6"/>
  <c r="AL26" i="5"/>
  <c r="AA24" i="5"/>
  <c r="Y23" i="5"/>
  <c r="W23" i="5"/>
  <c r="X24" i="5" s="1"/>
  <c r="V23" i="5"/>
  <c r="T23" i="5"/>
  <c r="U24" i="5" s="1"/>
  <c r="S23" i="5"/>
  <c r="Q23" i="5"/>
  <c r="R24" i="5" s="1"/>
  <c r="P23" i="5"/>
  <c r="N23" i="5"/>
  <c r="O24" i="5" s="1"/>
  <c r="M23" i="5"/>
  <c r="K23" i="5"/>
  <c r="L24" i="5" s="1"/>
  <c r="J23" i="5"/>
  <c r="H23" i="5"/>
  <c r="I24" i="5" s="1"/>
  <c r="G23" i="5"/>
  <c r="E23" i="5"/>
  <c r="F24" i="5" s="1"/>
  <c r="D23" i="5"/>
  <c r="B23" i="5"/>
  <c r="AG23" i="5" s="1"/>
  <c r="A23" i="5"/>
  <c r="AA22" i="5"/>
  <c r="X22" i="5"/>
  <c r="V21" i="5"/>
  <c r="T21" i="5"/>
  <c r="U22" i="5" s="1"/>
  <c r="S21" i="5"/>
  <c r="Q21" i="5"/>
  <c r="R22" i="5" s="1"/>
  <c r="P21" i="5"/>
  <c r="N21" i="5"/>
  <c r="O22" i="5" s="1"/>
  <c r="M21" i="5"/>
  <c r="K21" i="5"/>
  <c r="L22" i="5" s="1"/>
  <c r="J21" i="5"/>
  <c r="H21" i="5"/>
  <c r="I22" i="5" s="1"/>
  <c r="G21" i="5"/>
  <c r="E21" i="5"/>
  <c r="F22" i="5" s="1"/>
  <c r="D21" i="5"/>
  <c r="B21" i="5"/>
  <c r="C22" i="5" s="1"/>
  <c r="A21" i="5"/>
  <c r="AA20" i="5"/>
  <c r="X20" i="5"/>
  <c r="U20" i="5"/>
  <c r="S19" i="5"/>
  <c r="Q19" i="5"/>
  <c r="R20" i="5" s="1"/>
  <c r="P19" i="5"/>
  <c r="N19" i="5"/>
  <c r="O20" i="5" s="1"/>
  <c r="M19" i="5"/>
  <c r="K19" i="5"/>
  <c r="L20" i="5" s="1"/>
  <c r="J19" i="5"/>
  <c r="H19" i="5"/>
  <c r="I20" i="5" s="1"/>
  <c r="G19" i="5"/>
  <c r="E19" i="5"/>
  <c r="F20" i="5" s="1"/>
  <c r="D19" i="5"/>
  <c r="B19" i="5"/>
  <c r="A19" i="5"/>
  <c r="AA18" i="5"/>
  <c r="X18" i="5"/>
  <c r="U18" i="5"/>
  <c r="R18" i="5"/>
  <c r="P17" i="5"/>
  <c r="N17" i="5"/>
  <c r="M17" i="5"/>
  <c r="K17" i="5"/>
  <c r="J17" i="5"/>
  <c r="H17" i="5"/>
  <c r="G17" i="5"/>
  <c r="E17" i="5"/>
  <c r="D17" i="5"/>
  <c r="AH17" i="5" s="1"/>
  <c r="AI17" i="5" s="1"/>
  <c r="B17" i="5"/>
  <c r="A17" i="5"/>
  <c r="AA16" i="5"/>
  <c r="X16" i="5"/>
  <c r="U16" i="5"/>
  <c r="R16" i="5"/>
  <c r="O16" i="5"/>
  <c r="M15" i="5"/>
  <c r="K15" i="5"/>
  <c r="J15" i="5"/>
  <c r="H15" i="5"/>
  <c r="G15" i="5"/>
  <c r="E15" i="5"/>
  <c r="D15" i="5"/>
  <c r="B15" i="5"/>
  <c r="A15" i="5"/>
  <c r="AA14" i="5"/>
  <c r="X14" i="5"/>
  <c r="U14" i="5"/>
  <c r="R14" i="5"/>
  <c r="O14" i="5"/>
  <c r="L14" i="5"/>
  <c r="J13" i="5"/>
  <c r="H13" i="5"/>
  <c r="I14" i="5" s="1"/>
  <c r="G13" i="5"/>
  <c r="E13" i="5"/>
  <c r="F14" i="5" s="1"/>
  <c r="D13" i="5"/>
  <c r="AH13" i="5" s="1"/>
  <c r="AI13" i="5" s="1"/>
  <c r="B13" i="5"/>
  <c r="C14" i="5" s="1"/>
  <c r="A13" i="5"/>
  <c r="AA12" i="5"/>
  <c r="X12" i="5"/>
  <c r="U12" i="5"/>
  <c r="R12" i="5"/>
  <c r="O12" i="5"/>
  <c r="L12" i="5"/>
  <c r="I12" i="5"/>
  <c r="AW11" i="5"/>
  <c r="G11" i="5"/>
  <c r="E11" i="5"/>
  <c r="D11" i="5"/>
  <c r="AH11" i="5" s="1"/>
  <c r="AI11" i="5" s="1"/>
  <c r="B11" i="5"/>
  <c r="A11" i="5"/>
  <c r="AA10" i="5"/>
  <c r="X10" i="5"/>
  <c r="U10" i="5"/>
  <c r="R10" i="5"/>
  <c r="O10" i="5"/>
  <c r="L10" i="5"/>
  <c r="I10" i="5"/>
  <c r="F10" i="5"/>
  <c r="AW9" i="5"/>
  <c r="D9" i="5"/>
  <c r="AH9" i="5" s="1"/>
  <c r="AI9" i="5" s="1"/>
  <c r="B9" i="5"/>
  <c r="A9" i="5"/>
  <c r="AA8" i="5"/>
  <c r="X8" i="5"/>
  <c r="U8" i="5"/>
  <c r="R8" i="5"/>
  <c r="O8" i="5"/>
  <c r="L8" i="5"/>
  <c r="I8" i="5"/>
  <c r="F8" i="5"/>
  <c r="C8" i="5"/>
  <c r="AH7" i="5"/>
  <c r="AI7" i="5" s="1"/>
  <c r="AG7" i="5"/>
  <c r="A7" i="5"/>
  <c r="AW11" i="3"/>
  <c r="AW9" i="3"/>
  <c r="AW11" i="4"/>
  <c r="AW9" i="4"/>
  <c r="AC7" i="7" l="1"/>
  <c r="F12" i="5"/>
  <c r="I16" i="5"/>
  <c r="F18" i="5"/>
  <c r="L18" i="5"/>
  <c r="F12" i="6"/>
  <c r="AC11" i="6" s="1"/>
  <c r="I16" i="6"/>
  <c r="F18" i="6"/>
  <c r="L18" i="6"/>
  <c r="AH19" i="6"/>
  <c r="AI19" i="6" s="1"/>
  <c r="I20" i="7"/>
  <c r="O20" i="7"/>
  <c r="C22" i="7"/>
  <c r="I22" i="7"/>
  <c r="O22" i="7"/>
  <c r="U22" i="7"/>
  <c r="AC9" i="7"/>
  <c r="L16" i="7"/>
  <c r="C18" i="7"/>
  <c r="I18" i="7"/>
  <c r="O18" i="7"/>
  <c r="AH19" i="7"/>
  <c r="AI19" i="7" s="1"/>
  <c r="AH21" i="7"/>
  <c r="AI21" i="7" s="1"/>
  <c r="AG23" i="7"/>
  <c r="AF23" i="7" s="1"/>
  <c r="AG19" i="6"/>
  <c r="AH23" i="6"/>
  <c r="AI23" i="6" s="1"/>
  <c r="C10" i="5"/>
  <c r="C12" i="5"/>
  <c r="F16" i="5"/>
  <c r="L16" i="5"/>
  <c r="C18" i="5"/>
  <c r="I18" i="5"/>
  <c r="O18" i="5"/>
  <c r="AH21" i="5"/>
  <c r="AI21" i="5" s="1"/>
  <c r="AH23" i="5"/>
  <c r="AI23" i="5" s="1"/>
  <c r="C10" i="6"/>
  <c r="C12" i="6"/>
  <c r="F16" i="6"/>
  <c r="L16" i="6"/>
  <c r="C18" i="6"/>
  <c r="I18" i="6"/>
  <c r="O18" i="6"/>
  <c r="AH21" i="6"/>
  <c r="AI21" i="6" s="1"/>
  <c r="AG23" i="6"/>
  <c r="AH11" i="7"/>
  <c r="AI11" i="7" s="1"/>
  <c r="C14" i="7"/>
  <c r="AC13" i="7" s="1"/>
  <c r="I14" i="7"/>
  <c r="AH17" i="7"/>
  <c r="AI17" i="7" s="1"/>
  <c r="L20" i="7"/>
  <c r="R20" i="7"/>
  <c r="L22" i="7"/>
  <c r="R22" i="7"/>
  <c r="AH23" i="7"/>
  <c r="AI23" i="7" s="1"/>
  <c r="AH15" i="6"/>
  <c r="AI15" i="6" s="1"/>
  <c r="AG19" i="7"/>
  <c r="AC11" i="7"/>
  <c r="AF15" i="7"/>
  <c r="C24" i="7"/>
  <c r="AC23" i="7" s="1"/>
  <c r="C20" i="7"/>
  <c r="C16" i="7"/>
  <c r="AC17" i="6"/>
  <c r="AC13" i="6"/>
  <c r="AC9" i="6"/>
  <c r="AF7" i="6"/>
  <c r="AC7" i="6"/>
  <c r="AG19" i="5"/>
  <c r="AG15" i="5"/>
  <c r="AC13" i="5"/>
  <c r="AC9" i="5"/>
  <c r="AH19" i="5"/>
  <c r="AI19" i="5" s="1"/>
  <c r="AH15" i="5"/>
  <c r="AI15" i="5" s="1"/>
  <c r="AF7" i="5"/>
  <c r="AC7" i="5"/>
  <c r="AG9" i="7"/>
  <c r="AF9" i="7" s="1"/>
  <c r="AG11" i="7"/>
  <c r="AF11" i="7" s="1"/>
  <c r="AF7" i="7"/>
  <c r="AG13" i="7"/>
  <c r="AF13" i="7" s="1"/>
  <c r="AG17" i="7"/>
  <c r="AG21" i="7"/>
  <c r="AF19" i="6"/>
  <c r="AC21" i="6"/>
  <c r="AG13" i="6"/>
  <c r="AF13" i="6" s="1"/>
  <c r="AG9" i="6"/>
  <c r="AF9" i="6" s="1"/>
  <c r="AG11" i="6"/>
  <c r="AF11" i="6" s="1"/>
  <c r="C16" i="6"/>
  <c r="C20" i="6"/>
  <c r="AC19" i="6" s="1"/>
  <c r="C24" i="6"/>
  <c r="AC23" i="6" s="1"/>
  <c r="AG17" i="6"/>
  <c r="AF17" i="6" s="1"/>
  <c r="AG21" i="6"/>
  <c r="AC11" i="5"/>
  <c r="AC21" i="5"/>
  <c r="AG13" i="5"/>
  <c r="AF13" i="5" s="1"/>
  <c r="AG17" i="5"/>
  <c r="AF17" i="5" s="1"/>
  <c r="AG21" i="5"/>
  <c r="AG9" i="5"/>
  <c r="AF9" i="5" s="1"/>
  <c r="AG11" i="5"/>
  <c r="AF11" i="5" s="1"/>
  <c r="C16" i="5"/>
  <c r="C20" i="5"/>
  <c r="AC19" i="5" s="1"/>
  <c r="C24" i="5"/>
  <c r="AC23" i="5" s="1"/>
  <c r="AL26" i="4"/>
  <c r="AA24" i="4"/>
  <c r="Y23" i="4"/>
  <c r="W23" i="4"/>
  <c r="V23" i="4"/>
  <c r="T23" i="4"/>
  <c r="S23" i="4"/>
  <c r="Q23" i="4"/>
  <c r="P23" i="4"/>
  <c r="N23" i="4"/>
  <c r="M23" i="4"/>
  <c r="K23" i="4"/>
  <c r="J23" i="4"/>
  <c r="H23" i="4"/>
  <c r="I24" i="4" s="1"/>
  <c r="G23" i="4"/>
  <c r="E23" i="4"/>
  <c r="D23" i="4"/>
  <c r="B23" i="4"/>
  <c r="A23" i="4"/>
  <c r="AA22" i="4"/>
  <c r="X22" i="4"/>
  <c r="V21" i="4"/>
  <c r="T21" i="4"/>
  <c r="U22" i="4" s="1"/>
  <c r="S21" i="4"/>
  <c r="Q21" i="4"/>
  <c r="R22" i="4" s="1"/>
  <c r="P21" i="4"/>
  <c r="N21" i="4"/>
  <c r="O22" i="4" s="1"/>
  <c r="M21" i="4"/>
  <c r="K21" i="4"/>
  <c r="L22" i="4" s="1"/>
  <c r="J21" i="4"/>
  <c r="H21" i="4"/>
  <c r="I22" i="4" s="1"/>
  <c r="G21" i="4"/>
  <c r="E21" i="4"/>
  <c r="F22" i="4" s="1"/>
  <c r="D21" i="4"/>
  <c r="B21" i="4"/>
  <c r="C22" i="4" s="1"/>
  <c r="A21" i="4"/>
  <c r="AA20" i="4"/>
  <c r="X20" i="4"/>
  <c r="U20" i="4"/>
  <c r="S19" i="4"/>
  <c r="Q19" i="4"/>
  <c r="R20" i="4" s="1"/>
  <c r="P19" i="4"/>
  <c r="N19" i="4"/>
  <c r="O20" i="4" s="1"/>
  <c r="M19" i="4"/>
  <c r="K19" i="4"/>
  <c r="L20" i="4" s="1"/>
  <c r="J19" i="4"/>
  <c r="H19" i="4"/>
  <c r="I20" i="4" s="1"/>
  <c r="G19" i="4"/>
  <c r="E19" i="4"/>
  <c r="F20" i="4" s="1"/>
  <c r="D19" i="4"/>
  <c r="B19" i="4"/>
  <c r="A19" i="4"/>
  <c r="AA18" i="4"/>
  <c r="X18" i="4"/>
  <c r="U18" i="4"/>
  <c r="R18" i="4"/>
  <c r="P17" i="4"/>
  <c r="N17" i="4"/>
  <c r="M17" i="4"/>
  <c r="K17" i="4"/>
  <c r="J17" i="4"/>
  <c r="H17" i="4"/>
  <c r="G17" i="4"/>
  <c r="E17" i="4"/>
  <c r="D17" i="4"/>
  <c r="AH17" i="4" s="1"/>
  <c r="AI17" i="4" s="1"/>
  <c r="B17" i="4"/>
  <c r="A17" i="4"/>
  <c r="AA16" i="4"/>
  <c r="X16" i="4"/>
  <c r="U16" i="4"/>
  <c r="R16" i="4"/>
  <c r="O16" i="4"/>
  <c r="M15" i="4"/>
  <c r="K15" i="4"/>
  <c r="J15" i="4"/>
  <c r="H15" i="4"/>
  <c r="G15" i="4"/>
  <c r="E15" i="4"/>
  <c r="D15" i="4"/>
  <c r="B15" i="4"/>
  <c r="AG15" i="4" s="1"/>
  <c r="A15" i="4"/>
  <c r="AA14" i="4"/>
  <c r="X14" i="4"/>
  <c r="U14" i="4"/>
  <c r="R14" i="4"/>
  <c r="O14" i="4"/>
  <c r="L14" i="4"/>
  <c r="J13" i="4"/>
  <c r="H13" i="4"/>
  <c r="I14" i="4" s="1"/>
  <c r="G13" i="4"/>
  <c r="E13" i="4"/>
  <c r="F14" i="4" s="1"/>
  <c r="D13" i="4"/>
  <c r="AH13" i="4" s="1"/>
  <c r="AI13" i="4" s="1"/>
  <c r="B13" i="4"/>
  <c r="C14" i="4" s="1"/>
  <c r="A13" i="4"/>
  <c r="AA12" i="4"/>
  <c r="X12" i="4"/>
  <c r="U12" i="4"/>
  <c r="R12" i="4"/>
  <c r="O12" i="4"/>
  <c r="L12" i="4"/>
  <c r="I12" i="4"/>
  <c r="G11" i="4"/>
  <c r="E11" i="4"/>
  <c r="F12" i="4" s="1"/>
  <c r="D11" i="4"/>
  <c r="B11" i="4"/>
  <c r="AG11" i="4" s="1"/>
  <c r="A11" i="4"/>
  <c r="AA10" i="4"/>
  <c r="X10" i="4"/>
  <c r="U10" i="4"/>
  <c r="R10" i="4"/>
  <c r="O10" i="4"/>
  <c r="L10" i="4"/>
  <c r="I10" i="4"/>
  <c r="F10" i="4"/>
  <c r="D9" i="4"/>
  <c r="AH9" i="4" s="1"/>
  <c r="AI9" i="4" s="1"/>
  <c r="B9" i="4"/>
  <c r="A9" i="4"/>
  <c r="AA8" i="4"/>
  <c r="X8" i="4"/>
  <c r="U8" i="4"/>
  <c r="R8" i="4"/>
  <c r="O8" i="4"/>
  <c r="L8" i="4"/>
  <c r="I8" i="4"/>
  <c r="F8" i="4"/>
  <c r="C8" i="4"/>
  <c r="AH7" i="4"/>
  <c r="AG7" i="4"/>
  <c r="A7" i="4"/>
  <c r="AL26" i="3"/>
  <c r="AA24" i="3"/>
  <c r="Y23" i="3"/>
  <c r="W23" i="3"/>
  <c r="X24" i="3" s="1"/>
  <c r="V23" i="3"/>
  <c r="T23" i="3"/>
  <c r="S23" i="3"/>
  <c r="Q23" i="3"/>
  <c r="R24" i="3" s="1"/>
  <c r="P23" i="3"/>
  <c r="N23" i="3"/>
  <c r="M23" i="3"/>
  <c r="K23" i="3"/>
  <c r="L24" i="3" s="1"/>
  <c r="J23" i="3"/>
  <c r="H23" i="3"/>
  <c r="G23" i="3"/>
  <c r="E23" i="3"/>
  <c r="F24" i="3" s="1"/>
  <c r="D23" i="3"/>
  <c r="B23" i="3"/>
  <c r="C24" i="3" s="1"/>
  <c r="A23" i="3"/>
  <c r="AA22" i="3"/>
  <c r="X22" i="3"/>
  <c r="V21" i="3"/>
  <c r="T21" i="3"/>
  <c r="S21" i="3"/>
  <c r="Q21" i="3"/>
  <c r="P21" i="3"/>
  <c r="N21" i="3"/>
  <c r="M21" i="3"/>
  <c r="K21" i="3"/>
  <c r="J21" i="3"/>
  <c r="H21" i="3"/>
  <c r="G21" i="3"/>
  <c r="E21" i="3"/>
  <c r="D21" i="3"/>
  <c r="AH21" i="3" s="1"/>
  <c r="AI21" i="3" s="1"/>
  <c r="B21" i="3"/>
  <c r="A21" i="3"/>
  <c r="AA20" i="3"/>
  <c r="X20" i="3"/>
  <c r="U20" i="3"/>
  <c r="S19" i="3"/>
  <c r="Q19" i="3"/>
  <c r="P19" i="3"/>
  <c r="N19" i="3"/>
  <c r="M19" i="3"/>
  <c r="K19" i="3"/>
  <c r="J19" i="3"/>
  <c r="H19" i="3"/>
  <c r="G19" i="3"/>
  <c r="E19" i="3"/>
  <c r="D19" i="3"/>
  <c r="AH19" i="3" s="1"/>
  <c r="AI19" i="3" s="1"/>
  <c r="B19" i="3"/>
  <c r="A19" i="3"/>
  <c r="AA18" i="3"/>
  <c r="X18" i="3"/>
  <c r="U18" i="3"/>
  <c r="R18" i="3"/>
  <c r="P17" i="3"/>
  <c r="N17" i="3"/>
  <c r="O18" i="3" s="1"/>
  <c r="M17" i="3"/>
  <c r="K17" i="3"/>
  <c r="J17" i="3"/>
  <c r="H17" i="3"/>
  <c r="I18" i="3" s="1"/>
  <c r="G17" i="3"/>
  <c r="E17" i="3"/>
  <c r="D17" i="3"/>
  <c r="B17" i="3"/>
  <c r="A17" i="3"/>
  <c r="AA16" i="3"/>
  <c r="X16" i="3"/>
  <c r="U16" i="3"/>
  <c r="R16" i="3"/>
  <c r="O16" i="3"/>
  <c r="M15" i="3"/>
  <c r="K15" i="3"/>
  <c r="L16" i="3" s="1"/>
  <c r="J15" i="3"/>
  <c r="H15" i="3"/>
  <c r="G15" i="3"/>
  <c r="E15" i="3"/>
  <c r="F16" i="3" s="1"/>
  <c r="D15" i="3"/>
  <c r="AH15" i="3" s="1"/>
  <c r="AI15" i="3" s="1"/>
  <c r="B15" i="3"/>
  <c r="A15" i="3"/>
  <c r="AA14" i="3"/>
  <c r="X14" i="3"/>
  <c r="U14" i="3"/>
  <c r="R14" i="3"/>
  <c r="O14" i="3"/>
  <c r="L14" i="3"/>
  <c r="J13" i="3"/>
  <c r="H13" i="3"/>
  <c r="G13" i="3"/>
  <c r="E13" i="3"/>
  <c r="D13" i="3"/>
  <c r="B13" i="3"/>
  <c r="A13" i="3"/>
  <c r="AA12" i="3"/>
  <c r="X12" i="3"/>
  <c r="U12" i="3"/>
  <c r="R12" i="3"/>
  <c r="O12" i="3"/>
  <c r="L12" i="3"/>
  <c r="I12" i="3"/>
  <c r="G11" i="3"/>
  <c r="E11" i="3"/>
  <c r="D11" i="3"/>
  <c r="B11" i="3"/>
  <c r="A11" i="3"/>
  <c r="AA10" i="3"/>
  <c r="X10" i="3"/>
  <c r="U10" i="3"/>
  <c r="R10" i="3"/>
  <c r="O10" i="3"/>
  <c r="L10" i="3"/>
  <c r="I10" i="3"/>
  <c r="F10" i="3"/>
  <c r="D9" i="3"/>
  <c r="AH9" i="3" s="1"/>
  <c r="AI9" i="3" s="1"/>
  <c r="B9" i="3"/>
  <c r="AG9" i="3" s="1"/>
  <c r="A9" i="3"/>
  <c r="AA8" i="3"/>
  <c r="X8" i="3"/>
  <c r="U8" i="3"/>
  <c r="R8" i="3"/>
  <c r="O8" i="3"/>
  <c r="L8" i="3"/>
  <c r="I8" i="3"/>
  <c r="F8" i="3"/>
  <c r="C8" i="3"/>
  <c r="AH7" i="3"/>
  <c r="AI7" i="3" s="1"/>
  <c r="AG7" i="3"/>
  <c r="A7" i="3"/>
  <c r="F12" i="3" l="1"/>
  <c r="F14" i="3"/>
  <c r="I14" i="3"/>
  <c r="F20" i="3"/>
  <c r="I20" i="3"/>
  <c r="L20" i="3"/>
  <c r="O20" i="3"/>
  <c r="R20" i="3"/>
  <c r="F22" i="3"/>
  <c r="I22" i="3"/>
  <c r="L22" i="3"/>
  <c r="O22" i="3"/>
  <c r="U22" i="3"/>
  <c r="C10" i="4"/>
  <c r="AC9" i="4" s="1"/>
  <c r="I16" i="4"/>
  <c r="F18" i="4"/>
  <c r="L18" i="4"/>
  <c r="F24" i="4"/>
  <c r="L24" i="4"/>
  <c r="R24" i="4"/>
  <c r="X24" i="4"/>
  <c r="AC15" i="5"/>
  <c r="AF17" i="7"/>
  <c r="AF19" i="5"/>
  <c r="AC21" i="7"/>
  <c r="AC17" i="5"/>
  <c r="AC17" i="7"/>
  <c r="AC15" i="6"/>
  <c r="AG13" i="3"/>
  <c r="AH17" i="3"/>
  <c r="AI17" i="3" s="1"/>
  <c r="R22" i="3"/>
  <c r="I24" i="3"/>
  <c r="O24" i="3"/>
  <c r="U24" i="3"/>
  <c r="AC23" i="3" s="1"/>
  <c r="AG19" i="4"/>
  <c r="AC15" i="7"/>
  <c r="AF21" i="6"/>
  <c r="AF21" i="7"/>
  <c r="AH11" i="3"/>
  <c r="AI11" i="3" s="1"/>
  <c r="AH13" i="3"/>
  <c r="AI13" i="3" s="1"/>
  <c r="I16" i="3"/>
  <c r="F18" i="3"/>
  <c r="L18" i="3"/>
  <c r="AH23" i="3"/>
  <c r="AI23" i="3" s="1"/>
  <c r="AC7" i="4"/>
  <c r="F16" i="4"/>
  <c r="L16" i="4"/>
  <c r="C18" i="4"/>
  <c r="I18" i="4"/>
  <c r="O18" i="4"/>
  <c r="AC17" i="4" s="1"/>
  <c r="AH21" i="4"/>
  <c r="AI21" i="4" s="1"/>
  <c r="AG23" i="4"/>
  <c r="O24" i="4"/>
  <c r="U24" i="4"/>
  <c r="AF21" i="5"/>
  <c r="AF23" i="5"/>
  <c r="AF23" i="6"/>
  <c r="AC19" i="7"/>
  <c r="AF19" i="7"/>
  <c r="AF15" i="6"/>
  <c r="AF15" i="5"/>
  <c r="AG17" i="3"/>
  <c r="AG19" i="3"/>
  <c r="AF19" i="3" s="1"/>
  <c r="AG15" i="3"/>
  <c r="AF15" i="3" s="1"/>
  <c r="AG21" i="3"/>
  <c r="AF21" i="3" s="1"/>
  <c r="AG11" i="3"/>
  <c r="AF9" i="3"/>
  <c r="C22" i="3"/>
  <c r="AC21" i="3" s="1"/>
  <c r="C20" i="3"/>
  <c r="C18" i="3"/>
  <c r="AC17" i="3" s="1"/>
  <c r="C16" i="3"/>
  <c r="AC15" i="3" s="1"/>
  <c r="C14" i="3"/>
  <c r="AC13" i="3" s="1"/>
  <c r="AF7" i="3"/>
  <c r="AC7" i="3"/>
  <c r="C12" i="3"/>
  <c r="C10" i="3"/>
  <c r="AC9" i="3" s="1"/>
  <c r="C12" i="4"/>
  <c r="AC11" i="4" s="1"/>
  <c r="AH11" i="4"/>
  <c r="AI11" i="4" s="1"/>
  <c r="AC13" i="4"/>
  <c r="C20" i="4"/>
  <c r="AH19" i="4"/>
  <c r="AI19" i="4" s="1"/>
  <c r="C24" i="4"/>
  <c r="AC23" i="4" s="1"/>
  <c r="AH23" i="4"/>
  <c r="AI23" i="4" s="1"/>
  <c r="C16" i="4"/>
  <c r="AH15" i="4"/>
  <c r="AI15" i="4" s="1"/>
  <c r="AF7" i="4"/>
  <c r="AC19" i="4"/>
  <c r="AC21" i="4"/>
  <c r="AG9" i="4"/>
  <c r="AF9" i="4" s="1"/>
  <c r="AG13" i="4"/>
  <c r="AF13" i="4" s="1"/>
  <c r="AG17" i="4"/>
  <c r="AF17" i="4" s="1"/>
  <c r="AG21" i="4"/>
  <c r="AI7" i="4"/>
  <c r="AC19" i="3"/>
  <c r="AF11" i="3"/>
  <c r="AC11" i="3"/>
  <c r="AG23" i="3"/>
  <c r="AF23" i="3" s="1"/>
  <c r="AF13" i="3" l="1"/>
  <c r="AF17" i="3"/>
  <c r="AC15" i="4"/>
  <c r="AF21" i="4"/>
  <c r="AF15" i="4"/>
  <c r="AF23" i="4"/>
  <c r="AF11" i="4"/>
  <c r="AF19" i="4"/>
</calcChain>
</file>

<file path=xl/sharedStrings.xml><?xml version="1.0" encoding="utf-8"?>
<sst xmlns="http://schemas.openxmlformats.org/spreadsheetml/2006/main" count="1340" uniqueCount="193">
  <si>
    <t>和泉市ＦＣ　1ｓｔ</t>
    <rPh sb="0" eb="3">
      <t>イズミシ</t>
    </rPh>
    <phoneticPr fontId="2"/>
  </si>
  <si>
    <t>イデアＳＣ北池田　2ｎｄ</t>
    <rPh sb="5" eb="6">
      <t>キタ</t>
    </rPh>
    <rPh sb="6" eb="8">
      <t>イケダ</t>
    </rPh>
    <phoneticPr fontId="2"/>
  </si>
  <si>
    <t>和泉市ＦＣ　2ｎｄ</t>
    <rPh sb="0" eb="3">
      <t>イズミシ</t>
    </rPh>
    <phoneticPr fontId="2"/>
  </si>
  <si>
    <t>泉大津ＪＦＣ　Ｉｌｆｕｔｕｒｅ　1ｓｔ</t>
    <rPh sb="0" eb="3">
      <t>イズミオオツ</t>
    </rPh>
    <phoneticPr fontId="2"/>
  </si>
  <si>
    <t>野田ＦＣ</t>
    <rPh sb="0" eb="2">
      <t>ノダ</t>
    </rPh>
    <phoneticPr fontId="2"/>
  </si>
  <si>
    <t>高石中央サッカースポーツ少年団2ｎｄ</t>
    <rPh sb="0" eb="2">
      <t>タカイシ</t>
    </rPh>
    <rPh sb="2" eb="4">
      <t>チュウオウ</t>
    </rPh>
    <rPh sb="12" eb="15">
      <t>ショウネンダン</t>
    </rPh>
    <phoneticPr fontId="2"/>
  </si>
  <si>
    <t>泉大津ＪＦＣ　ＦＯＲＺＡ</t>
    <rPh sb="0" eb="3">
      <t>イズミオオツ</t>
    </rPh>
    <phoneticPr fontId="2"/>
  </si>
  <si>
    <t>ガンバ大阪堺Ｊｒ</t>
    <rPh sb="3" eb="5">
      <t>オオサカ</t>
    </rPh>
    <rPh sb="5" eb="6">
      <t>サカイ</t>
    </rPh>
    <phoneticPr fontId="2"/>
  </si>
  <si>
    <t>青英学園ＳＣ</t>
    <rPh sb="0" eb="1">
      <t>セイ</t>
    </rPh>
    <rPh sb="1" eb="2">
      <t>エイ</t>
    </rPh>
    <rPh sb="2" eb="4">
      <t>ガクエン</t>
    </rPh>
    <phoneticPr fontId="2"/>
  </si>
  <si>
    <t>新金岡ＦＣ</t>
    <rPh sb="0" eb="3">
      <t>シンカナオカ</t>
    </rPh>
    <phoneticPr fontId="2"/>
  </si>
  <si>
    <t>デッカ大阪ＦＣ</t>
    <rPh sb="3" eb="5">
      <t>オオサカ</t>
    </rPh>
    <phoneticPr fontId="2"/>
  </si>
  <si>
    <t>熊野ＦＣ</t>
    <rPh sb="0" eb="2">
      <t>クマノ</t>
    </rPh>
    <phoneticPr fontId="2"/>
  </si>
  <si>
    <t>ＤｅｒｒｕＺｏｎａ　ＦＣ</t>
    <phoneticPr fontId="2"/>
  </si>
  <si>
    <t>ＦＣ　ＲＥＧＡＴＥ三宝</t>
    <rPh sb="9" eb="11">
      <t>サンポウ</t>
    </rPh>
    <phoneticPr fontId="2"/>
  </si>
  <si>
    <t>ＲＩＰＡＣＥ　ＳＣ　2ｎｄ</t>
    <phoneticPr fontId="2"/>
  </si>
  <si>
    <t>光明台ＪＳＣ</t>
    <rPh sb="0" eb="2">
      <t>コウミョウ</t>
    </rPh>
    <rPh sb="2" eb="3">
      <t>ダイ</t>
    </rPh>
    <phoneticPr fontId="2"/>
  </si>
  <si>
    <t>ＴＳＫ堺ＳＣ</t>
    <rPh sb="3" eb="4">
      <t>サカイ</t>
    </rPh>
    <phoneticPr fontId="2"/>
  </si>
  <si>
    <t>泉大津ＪＦＣ　Ｉｌｆｕｔｕｒｅ　2ｎｄ</t>
    <rPh sb="0" eb="3">
      <t>イズミオオツ</t>
    </rPh>
    <phoneticPr fontId="2"/>
  </si>
  <si>
    <t>Ｅｒｂａ　ＦＣ</t>
    <phoneticPr fontId="2"/>
  </si>
  <si>
    <t>泉大津アルザスＳＣ</t>
    <rPh sb="0" eb="3">
      <t>イズミオオツ</t>
    </rPh>
    <phoneticPr fontId="2"/>
  </si>
  <si>
    <t>光竜寺Ｊｒキッカーズ</t>
    <rPh sb="0" eb="1">
      <t>コウ</t>
    </rPh>
    <rPh sb="1" eb="2">
      <t>リュウ</t>
    </rPh>
    <rPh sb="2" eb="3">
      <t>ジ</t>
    </rPh>
    <phoneticPr fontId="2"/>
  </si>
  <si>
    <t>赤坂台ＪＳＣ</t>
    <rPh sb="0" eb="3">
      <t>アカサカダイ</t>
    </rPh>
    <phoneticPr fontId="2"/>
  </si>
  <si>
    <t>深井ＦＣ</t>
    <rPh sb="0" eb="2">
      <t>フカイ</t>
    </rPh>
    <phoneticPr fontId="2"/>
  </si>
  <si>
    <t>和泉Ｓ・Ｔ　ＦＣ</t>
    <rPh sb="0" eb="2">
      <t>イズミ</t>
    </rPh>
    <phoneticPr fontId="2"/>
  </si>
  <si>
    <t>アーバンペガサスＦＣ</t>
    <phoneticPr fontId="2"/>
  </si>
  <si>
    <t>ウエルネス鶴山台国際ＳＣ</t>
    <rPh sb="5" eb="8">
      <t>ツルヤマダイ</t>
    </rPh>
    <rPh sb="8" eb="10">
      <t>コクサイ</t>
    </rPh>
    <phoneticPr fontId="2"/>
  </si>
  <si>
    <t>浜寺昭和ＦＣ</t>
    <rPh sb="0" eb="1">
      <t>ハマ</t>
    </rPh>
    <rPh sb="1" eb="2">
      <t>デラ</t>
    </rPh>
    <rPh sb="2" eb="4">
      <t>ショウワ</t>
    </rPh>
    <phoneticPr fontId="2"/>
  </si>
  <si>
    <t>城美木ＦＣ</t>
    <rPh sb="0" eb="1">
      <t>シロ</t>
    </rPh>
    <rPh sb="1" eb="3">
      <t>ミキ</t>
    </rPh>
    <phoneticPr fontId="2"/>
  </si>
  <si>
    <t>ＲＩＰＡＣＥ　ＳＣ　1ｓｔ</t>
    <phoneticPr fontId="2"/>
  </si>
  <si>
    <t>Ａｉｓｙｕ　ＫＩＤ’Ｓ　ＳＣ</t>
    <phoneticPr fontId="2"/>
  </si>
  <si>
    <t>イデアＳＣ北池田　1ｓｔ</t>
    <rPh sb="5" eb="6">
      <t>キタ</t>
    </rPh>
    <rPh sb="6" eb="8">
      <t>イケダ</t>
    </rPh>
    <phoneticPr fontId="2"/>
  </si>
  <si>
    <t>御池台ＦＣ</t>
    <rPh sb="0" eb="2">
      <t>ミイケ</t>
    </rPh>
    <rPh sb="2" eb="3">
      <t>ダイ</t>
    </rPh>
    <phoneticPr fontId="2"/>
  </si>
  <si>
    <t>下野池ＪＳＳ</t>
    <rPh sb="0" eb="2">
      <t>シモノ</t>
    </rPh>
    <rPh sb="2" eb="3">
      <t>イケ</t>
    </rPh>
    <phoneticPr fontId="2"/>
  </si>
  <si>
    <t>幸ＪＦＣ</t>
    <rPh sb="0" eb="1">
      <t>サイワイ</t>
    </rPh>
    <phoneticPr fontId="2"/>
  </si>
  <si>
    <t>東百舌鳥ＦＣ</t>
    <rPh sb="0" eb="1">
      <t>ヒガシ</t>
    </rPh>
    <rPh sb="1" eb="4">
      <t>モズ</t>
    </rPh>
    <phoneticPr fontId="2"/>
  </si>
  <si>
    <t>高石中央サッカースポーツ少年団1ｓｔ</t>
    <rPh sb="0" eb="2">
      <t>タカイシ</t>
    </rPh>
    <rPh sb="2" eb="4">
      <t>チュウオウ</t>
    </rPh>
    <rPh sb="12" eb="15">
      <t>ショウネンダン</t>
    </rPh>
    <phoneticPr fontId="2"/>
  </si>
  <si>
    <t>ｵﾚﾝｼﾞ部分のみに点数を入れてください</t>
    <rPh sb="5" eb="7">
      <t>ブブン</t>
    </rPh>
    <rPh sb="10" eb="12">
      <t>テンスウ</t>
    </rPh>
    <rPh sb="13" eb="14">
      <t>イ</t>
    </rPh>
    <phoneticPr fontId="5"/>
  </si>
  <si>
    <t>Aブロック　試合結果</t>
    <rPh sb="6" eb="8">
      <t>シアイ</t>
    </rPh>
    <rPh sb="8" eb="10">
      <t>ケッカ</t>
    </rPh>
    <phoneticPr fontId="5"/>
  </si>
  <si>
    <t>得点</t>
    <rPh sb="0" eb="2">
      <t>トクテン</t>
    </rPh>
    <phoneticPr fontId="5"/>
  </si>
  <si>
    <t>勝ち：○3点　引き分け：△1点　負け：×0点</t>
    <rPh sb="0" eb="1">
      <t>カ</t>
    </rPh>
    <rPh sb="5" eb="6">
      <t>テン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</si>
  <si>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</si>
  <si>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</si>
  <si>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</si>
  <si>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</si>
  <si>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トロッポ</t>
    <phoneticPr fontId="5"/>
  </si>
  <si>
    <t>Erba</t>
    <phoneticPr fontId="5"/>
  </si>
  <si>
    <t>ガンバ堺</t>
    <rPh sb="3" eb="4">
      <t>サカイ</t>
    </rPh>
    <phoneticPr fontId="5"/>
  </si>
  <si>
    <t>Ilfuture　　1st</t>
    <phoneticPr fontId="5"/>
  </si>
  <si>
    <t>城美木</t>
    <rPh sb="0" eb="1">
      <t>シロ</t>
    </rPh>
    <rPh sb="1" eb="3">
      <t>ミキ</t>
    </rPh>
    <phoneticPr fontId="5"/>
  </si>
  <si>
    <t>勝ち点</t>
    <rPh sb="0" eb="1">
      <t>カ</t>
    </rPh>
    <rPh sb="2" eb="3">
      <t>テン</t>
    </rPh>
    <phoneticPr fontId="5"/>
  </si>
  <si>
    <t>勝</t>
    <rPh sb="0" eb="1">
      <t>カチ</t>
    </rPh>
    <phoneticPr fontId="5"/>
  </si>
  <si>
    <t>分け</t>
    <rPh sb="0" eb="1">
      <t>ワ</t>
    </rPh>
    <phoneticPr fontId="5"/>
  </si>
  <si>
    <t>得失差</t>
    <rPh sb="0" eb="1">
      <t>トク</t>
    </rPh>
    <rPh sb="1" eb="2">
      <t>シツ</t>
    </rPh>
    <rPh sb="2" eb="3">
      <t>サ</t>
    </rPh>
    <phoneticPr fontId="5"/>
  </si>
  <si>
    <t>失点</t>
    <rPh sb="0" eb="2">
      <t>シッテン</t>
    </rPh>
    <phoneticPr fontId="5"/>
  </si>
  <si>
    <t>勝+得失+得-失点</t>
    <rPh sb="0" eb="1">
      <t>カチ</t>
    </rPh>
    <rPh sb="2" eb="3">
      <t>トク</t>
    </rPh>
    <rPh sb="3" eb="4">
      <t>シツ</t>
    </rPh>
    <rPh sb="5" eb="6">
      <t>トク</t>
    </rPh>
    <rPh sb="7" eb="9">
      <t>シッテン</t>
    </rPh>
    <phoneticPr fontId="5"/>
  </si>
  <si>
    <t>順位</t>
    <rPh sb="0" eb="2">
      <t>ジュンイ</t>
    </rPh>
    <phoneticPr fontId="5"/>
  </si>
  <si>
    <t>残りゲーム</t>
    <rPh sb="0" eb="1">
      <t>ノコ</t>
    </rPh>
    <phoneticPr fontId="5"/>
  </si>
  <si>
    <t>-</t>
    <phoneticPr fontId="5"/>
  </si>
  <si>
    <t>２０１６年度</t>
    <rPh sb="4" eb="6">
      <t>ネンド</t>
    </rPh>
    <phoneticPr fontId="5"/>
  </si>
  <si>
    <t>ブロック長：和泉市FC　村尾</t>
    <rPh sb="4" eb="5">
      <t>チョウ</t>
    </rPh>
    <rPh sb="6" eb="9">
      <t>イズミシ</t>
    </rPh>
    <rPh sb="12" eb="14">
      <t>ムラオ</t>
    </rPh>
    <phoneticPr fontId="5"/>
  </si>
  <si>
    <t>和泉市1ｓｔ</t>
    <rPh sb="0" eb="3">
      <t>イズミシ</t>
    </rPh>
    <phoneticPr fontId="5"/>
  </si>
  <si>
    <t>イデア2ｎｄ</t>
    <phoneticPr fontId="5"/>
  </si>
  <si>
    <t>高石中央2ｎｄ</t>
    <rPh sb="0" eb="2">
      <t>タカイシ</t>
    </rPh>
    <rPh sb="2" eb="4">
      <t>チュウオウ</t>
    </rPh>
    <phoneticPr fontId="5"/>
  </si>
  <si>
    <t>SELECAO</t>
    <phoneticPr fontId="5"/>
  </si>
  <si>
    <t>FOX</t>
    <phoneticPr fontId="5"/>
  </si>
  <si>
    <t>GROWUP</t>
    <phoneticPr fontId="5"/>
  </si>
  <si>
    <t>熊野</t>
    <rPh sb="0" eb="2">
      <t>クマノ</t>
    </rPh>
    <phoneticPr fontId="5"/>
  </si>
  <si>
    <t>ブロック長</t>
    <rPh sb="4" eb="5">
      <t>チョウ</t>
    </rPh>
    <phoneticPr fontId="5"/>
  </si>
  <si>
    <t>リーグ戦</t>
    <rPh sb="3" eb="4">
      <t>セン</t>
    </rPh>
    <phoneticPr fontId="5"/>
  </si>
  <si>
    <t>試合数</t>
    <rPh sb="0" eb="2">
      <t>シアイ</t>
    </rPh>
    <rPh sb="2" eb="3">
      <t>スウ</t>
    </rPh>
    <phoneticPr fontId="5"/>
  </si>
  <si>
    <t>消化率</t>
    <rPh sb="0" eb="2">
      <t>ショウカ</t>
    </rPh>
    <rPh sb="2" eb="3">
      <t>リツ</t>
    </rPh>
    <phoneticPr fontId="5"/>
  </si>
  <si>
    <t>試合予定数</t>
    <rPh sb="0" eb="2">
      <t>シアイ</t>
    </rPh>
    <rPh sb="2" eb="5">
      <t>ヨテイスウ</t>
    </rPh>
    <phoneticPr fontId="5"/>
  </si>
  <si>
    <t>残り試合</t>
    <rPh sb="0" eb="1">
      <t>ノコ</t>
    </rPh>
    <rPh sb="2" eb="4">
      <t>シアイ</t>
    </rPh>
    <phoneticPr fontId="5"/>
  </si>
  <si>
    <t>ｵﾚﾝｼﾞ部分に数字のみ入れてください</t>
    <rPh sb="5" eb="7">
      <t>ブブン</t>
    </rPh>
    <rPh sb="8" eb="10">
      <t>スウジ</t>
    </rPh>
    <rPh sb="12" eb="13">
      <t>イ</t>
    </rPh>
    <phoneticPr fontId="5"/>
  </si>
  <si>
    <t>対　　戦　　表</t>
    <rPh sb="0" eb="1">
      <t>タイ</t>
    </rPh>
    <rPh sb="3" eb="4">
      <t>セン</t>
    </rPh>
    <rPh sb="6" eb="7">
      <t>ヒョウ</t>
    </rPh>
    <phoneticPr fontId="5"/>
  </si>
  <si>
    <t>試合予定日</t>
    <rPh sb="0" eb="2">
      <t>シアイ</t>
    </rPh>
    <rPh sb="2" eb="5">
      <t>ヨテイビ</t>
    </rPh>
    <phoneticPr fontId="5"/>
  </si>
  <si>
    <t>備考</t>
    <rPh sb="0" eb="2">
      <t>ビコウ</t>
    </rPh>
    <phoneticPr fontId="5"/>
  </si>
  <si>
    <t>No</t>
    <phoneticPr fontId="5"/>
  </si>
  <si>
    <t>-</t>
    <phoneticPr fontId="5"/>
  </si>
  <si>
    <t>No</t>
    <phoneticPr fontId="5"/>
  </si>
  <si>
    <t>No</t>
    <phoneticPr fontId="5"/>
  </si>
  <si>
    <t>2016年度全日リーグ（１次Aブロック）組合せ</t>
    <phoneticPr fontId="2"/>
  </si>
  <si>
    <t>Ｓ－ＡＣＴ　ＦＣ</t>
    <phoneticPr fontId="2"/>
  </si>
  <si>
    <t>プリンスサッカースクール</t>
    <phoneticPr fontId="2"/>
  </si>
  <si>
    <t>トロッポＦＣ</t>
    <phoneticPr fontId="2"/>
  </si>
  <si>
    <t>S-ACT</t>
    <phoneticPr fontId="5"/>
  </si>
  <si>
    <t>プリンス</t>
    <phoneticPr fontId="5"/>
  </si>
  <si>
    <t>和泉市2ｎｄ</t>
    <rPh sb="0" eb="3">
      <t>イズミシ</t>
    </rPh>
    <phoneticPr fontId="5"/>
  </si>
  <si>
    <t>野田</t>
    <rPh sb="0" eb="2">
      <t>ノダ</t>
    </rPh>
    <phoneticPr fontId="5"/>
  </si>
  <si>
    <t>FORZA</t>
    <phoneticPr fontId="5"/>
  </si>
  <si>
    <t>青英学園</t>
    <rPh sb="0" eb="1">
      <t>セイ</t>
    </rPh>
    <rPh sb="1" eb="2">
      <t>エイ</t>
    </rPh>
    <rPh sb="2" eb="4">
      <t>ガクエン</t>
    </rPh>
    <phoneticPr fontId="5"/>
  </si>
  <si>
    <t>新金岡</t>
    <rPh sb="0" eb="3">
      <t>シンカナオカ</t>
    </rPh>
    <phoneticPr fontId="5"/>
  </si>
  <si>
    <t>デッカ大阪</t>
    <rPh sb="3" eb="5">
      <t>オオサカ</t>
    </rPh>
    <phoneticPr fontId="5"/>
  </si>
  <si>
    <t>ＦＯＸ　ＳＣ</t>
    <phoneticPr fontId="2"/>
  </si>
  <si>
    <t>Ｆ.Ｆ.Ｃ.ＳＥＬＥＣＡＯ</t>
    <phoneticPr fontId="2"/>
  </si>
  <si>
    <t>ＧＲＯＷＵＰ　ＦＣ</t>
    <phoneticPr fontId="2"/>
  </si>
  <si>
    <t>ＳＳクリエイト</t>
    <phoneticPr fontId="2"/>
  </si>
  <si>
    <t>クリエイト</t>
    <phoneticPr fontId="5"/>
  </si>
  <si>
    <t>REGATE</t>
    <phoneticPr fontId="5"/>
  </si>
  <si>
    <t>光明台</t>
    <rPh sb="0" eb="2">
      <t>コウミョウ</t>
    </rPh>
    <rPh sb="2" eb="3">
      <t>ダイ</t>
    </rPh>
    <phoneticPr fontId="5"/>
  </si>
  <si>
    <t>Ilfuture　　2ｎｄ</t>
    <phoneticPr fontId="5"/>
  </si>
  <si>
    <t>アルザス</t>
    <phoneticPr fontId="5"/>
  </si>
  <si>
    <t>赤坂台</t>
    <rPh sb="0" eb="3">
      <t>アカサカダイ</t>
    </rPh>
    <phoneticPr fontId="5"/>
  </si>
  <si>
    <t>和泉S・T</t>
    <rPh sb="0" eb="2">
      <t>イズミ</t>
    </rPh>
    <phoneticPr fontId="5"/>
  </si>
  <si>
    <t>鶴山台</t>
    <rPh sb="0" eb="3">
      <t>ツルヤマダイ</t>
    </rPh>
    <phoneticPr fontId="5"/>
  </si>
  <si>
    <t>2016年度全日リーグ（１次Dブロック）組合せ</t>
    <phoneticPr fontId="2"/>
  </si>
  <si>
    <t>2016年度全日リーグ（１次Bブロック）組合せ</t>
    <phoneticPr fontId="2"/>
  </si>
  <si>
    <t>2016年度全日リーグ（１次Cブロック）組合せ</t>
    <phoneticPr fontId="2"/>
  </si>
  <si>
    <t>ＲＩＰＡＣＥ　ＳＣ　2ｎｄ</t>
  </si>
  <si>
    <t>DerruZona</t>
    <phoneticPr fontId="5"/>
  </si>
  <si>
    <t>RIPACE　　　2ｎｄ</t>
    <phoneticPr fontId="5"/>
  </si>
  <si>
    <t>TSK堺</t>
    <rPh sb="3" eb="4">
      <t>サカイ</t>
    </rPh>
    <phoneticPr fontId="5"/>
  </si>
  <si>
    <t>光竜寺</t>
    <rPh sb="0" eb="1">
      <t>コウ</t>
    </rPh>
    <rPh sb="1" eb="2">
      <t>リュウ</t>
    </rPh>
    <rPh sb="2" eb="3">
      <t>ジ</t>
    </rPh>
    <phoneticPr fontId="5"/>
  </si>
  <si>
    <t>深井</t>
    <rPh sb="0" eb="2">
      <t>フカイ</t>
    </rPh>
    <phoneticPr fontId="5"/>
  </si>
  <si>
    <t>アーバンペガサス</t>
    <phoneticPr fontId="5"/>
  </si>
  <si>
    <t>浜寺昭和</t>
    <rPh sb="0" eb="2">
      <t>ハマデラ</t>
    </rPh>
    <rPh sb="2" eb="4">
      <t>ショウワ</t>
    </rPh>
    <phoneticPr fontId="5"/>
  </si>
  <si>
    <t>Dブロック　試合結果</t>
    <rPh sb="6" eb="8">
      <t>シアイ</t>
    </rPh>
    <rPh sb="8" eb="10">
      <t>ケッカ</t>
    </rPh>
    <phoneticPr fontId="5"/>
  </si>
  <si>
    <t>ブロック長：RIPACE　渡瀬</t>
    <rPh sb="4" eb="5">
      <t>チョウ</t>
    </rPh>
    <rPh sb="13" eb="15">
      <t>ワタセ</t>
    </rPh>
    <phoneticPr fontId="5"/>
  </si>
  <si>
    <t>ブロック長：赤坂台　安部</t>
    <rPh sb="4" eb="5">
      <t>チョウ</t>
    </rPh>
    <rPh sb="6" eb="9">
      <t>アカサカダイ</t>
    </rPh>
    <rPh sb="10" eb="12">
      <t>アンベ</t>
    </rPh>
    <phoneticPr fontId="5"/>
  </si>
  <si>
    <t>Cブロック　試合結果</t>
    <rPh sb="6" eb="8">
      <t>シアイ</t>
    </rPh>
    <rPh sb="8" eb="10">
      <t>ケッカ</t>
    </rPh>
    <phoneticPr fontId="5"/>
  </si>
  <si>
    <t>ＲＩＰＡＣＥ　ＳＣ　1ｓｔ</t>
  </si>
  <si>
    <t>2016年度全日リーグ（１次Eブロック）組合せ</t>
    <phoneticPr fontId="2"/>
  </si>
  <si>
    <t>Eブロック　試合結果</t>
    <rPh sb="6" eb="8">
      <t>シアイ</t>
    </rPh>
    <rPh sb="8" eb="10">
      <t>ケッカ</t>
    </rPh>
    <phoneticPr fontId="5"/>
  </si>
  <si>
    <t>RIPACE　　　　1ｓｔ</t>
    <phoneticPr fontId="5"/>
  </si>
  <si>
    <t>AisyuKID'S</t>
    <phoneticPr fontId="5"/>
  </si>
  <si>
    <t>イデア1ｓｔ</t>
    <phoneticPr fontId="5"/>
  </si>
  <si>
    <t>御池台</t>
    <rPh sb="0" eb="2">
      <t>ミイケ</t>
    </rPh>
    <rPh sb="2" eb="3">
      <t>ダイ</t>
    </rPh>
    <phoneticPr fontId="5"/>
  </si>
  <si>
    <t>下野池</t>
    <rPh sb="0" eb="2">
      <t>シモノ</t>
    </rPh>
    <rPh sb="2" eb="3">
      <t>イケ</t>
    </rPh>
    <phoneticPr fontId="5"/>
  </si>
  <si>
    <t>幸</t>
    <rPh sb="0" eb="1">
      <t>サイワイ</t>
    </rPh>
    <phoneticPr fontId="5"/>
  </si>
  <si>
    <t>東百舌鳥</t>
    <rPh sb="0" eb="1">
      <t>ヒガシ</t>
    </rPh>
    <rPh sb="1" eb="4">
      <t>モズ</t>
    </rPh>
    <phoneticPr fontId="5"/>
  </si>
  <si>
    <t>高石中央　　　1ｓｔ</t>
    <rPh sb="0" eb="2">
      <t>タカイシ</t>
    </rPh>
    <rPh sb="2" eb="4">
      <t>チュウオウ</t>
    </rPh>
    <phoneticPr fontId="5"/>
  </si>
  <si>
    <t>Ｊ-ＧＲＥＥＮ堺</t>
    <rPh sb="7" eb="8">
      <t>サカイ</t>
    </rPh>
    <phoneticPr fontId="2"/>
  </si>
  <si>
    <t>赤坂台小学校</t>
    <rPh sb="0" eb="3">
      <t>アカサカダイ</t>
    </rPh>
    <rPh sb="3" eb="6">
      <t>ショウガッコウ</t>
    </rPh>
    <phoneticPr fontId="2"/>
  </si>
  <si>
    <t>１位</t>
    <rPh sb="1" eb="2">
      <t>イ</t>
    </rPh>
    <phoneticPr fontId="2"/>
  </si>
  <si>
    <t>和泉市　FC　１ｓｔ</t>
    <phoneticPr fontId="2"/>
  </si>
  <si>
    <t>イデアＳＣ北池田２ｎｄ</t>
    <rPh sb="5" eb="8">
      <t>キタイケダ</t>
    </rPh>
    <phoneticPr fontId="5"/>
  </si>
  <si>
    <t>泉大津ＪＦＣ　Ilfuture 1st</t>
    <rPh sb="0" eb="3">
      <t>イズミオオツ</t>
    </rPh>
    <phoneticPr fontId="5"/>
  </si>
  <si>
    <t>和泉市　FC　１ｓｔ</t>
    <rPh sb="0" eb="3">
      <t>イズミシ</t>
    </rPh>
    <phoneticPr fontId="5"/>
  </si>
  <si>
    <t>高石中央ＪＳＣ　２ｎｄ</t>
    <rPh sb="0" eb="2">
      <t>タカイシ</t>
    </rPh>
    <rPh sb="2" eb="4">
      <t>チュウオウ</t>
    </rPh>
    <phoneticPr fontId="5"/>
  </si>
  <si>
    <t>ガンバ大阪堺ジュニア</t>
    <rPh sb="3" eb="5">
      <t>オオサカ</t>
    </rPh>
    <rPh sb="5" eb="6">
      <t>サカイ</t>
    </rPh>
    <phoneticPr fontId="5"/>
  </si>
  <si>
    <t>ＦＯＸ　ＳＣ</t>
    <phoneticPr fontId="5"/>
  </si>
  <si>
    <t>Ｆ．Ｆ．Ｃ　ＳＥＬＥＣＡＯ</t>
    <phoneticPr fontId="5"/>
  </si>
  <si>
    <t>ＧＲＯＷ　ＵＰ　ＦＣ</t>
    <phoneticPr fontId="5"/>
  </si>
  <si>
    <t>熊野ＦＣ</t>
    <rPh sb="0" eb="2">
      <t>ユヤ</t>
    </rPh>
    <phoneticPr fontId="5"/>
  </si>
  <si>
    <t>イデアＳＣ北池田２ｎｄ</t>
    <rPh sb="5" eb="6">
      <t>キタ</t>
    </rPh>
    <rPh sb="6" eb="8">
      <t>イケダ</t>
    </rPh>
    <phoneticPr fontId="5"/>
  </si>
  <si>
    <t>和泉ﾘｻｲｸﾙ公園</t>
    <rPh sb="0" eb="2">
      <t>イズミ</t>
    </rPh>
    <rPh sb="7" eb="9">
      <t>コウエン</t>
    </rPh>
    <phoneticPr fontId="2"/>
  </si>
  <si>
    <t>ｴﾈｵｽＧ</t>
    <phoneticPr fontId="2"/>
  </si>
  <si>
    <t>新公園</t>
    <rPh sb="0" eb="1">
      <t>ニイ</t>
    </rPh>
    <rPh sb="1" eb="3">
      <t>コウエン</t>
    </rPh>
    <phoneticPr fontId="2"/>
  </si>
  <si>
    <t>いぶき野小学校</t>
    <rPh sb="3" eb="4">
      <t>ノ</t>
    </rPh>
    <rPh sb="4" eb="7">
      <t>ショウガッコウ</t>
    </rPh>
    <phoneticPr fontId="2"/>
  </si>
  <si>
    <t>８位</t>
    <rPh sb="1" eb="2">
      <t>イ</t>
    </rPh>
    <phoneticPr fontId="2"/>
  </si>
  <si>
    <t>高師浜Ｇ</t>
    <rPh sb="0" eb="2">
      <t>タカシ</t>
    </rPh>
    <rPh sb="2" eb="3">
      <t>ハマ</t>
    </rPh>
    <phoneticPr fontId="2"/>
  </si>
  <si>
    <t>Ｊ-ＧＲＥＥＮ堺</t>
    <rPh sb="7" eb="8">
      <t>サカイ</t>
    </rPh>
    <phoneticPr fontId="2"/>
  </si>
  <si>
    <t>ｴﾈｵｽＧ</t>
    <phoneticPr fontId="2"/>
  </si>
  <si>
    <t>深井小学校</t>
    <rPh sb="0" eb="2">
      <t>フカイ</t>
    </rPh>
    <rPh sb="2" eb="5">
      <t>ショウガッコウ</t>
    </rPh>
    <phoneticPr fontId="2"/>
  </si>
  <si>
    <t>赤坂台小学校</t>
    <rPh sb="0" eb="3">
      <t>アカサカダイ</t>
    </rPh>
    <rPh sb="3" eb="6">
      <t>ショウガッコウ</t>
    </rPh>
    <phoneticPr fontId="2"/>
  </si>
  <si>
    <t>光竜寺小学校</t>
    <rPh sb="0" eb="1">
      <t>コウ</t>
    </rPh>
    <rPh sb="1" eb="2">
      <t>リュウ</t>
    </rPh>
    <rPh sb="2" eb="3">
      <t>ジ</t>
    </rPh>
    <rPh sb="3" eb="6">
      <t>ショウガッコウ</t>
    </rPh>
    <phoneticPr fontId="2"/>
  </si>
  <si>
    <t>鴨公園</t>
    <rPh sb="0" eb="1">
      <t>カモ</t>
    </rPh>
    <rPh sb="1" eb="3">
      <t>コウエン</t>
    </rPh>
    <phoneticPr fontId="2"/>
  </si>
  <si>
    <t>１位</t>
    <rPh sb="1" eb="2">
      <t>イ</t>
    </rPh>
    <phoneticPr fontId="2"/>
  </si>
  <si>
    <t>鴨公園Ｇ</t>
    <rPh sb="0" eb="1">
      <t>カモ</t>
    </rPh>
    <rPh sb="1" eb="3">
      <t>コウエン</t>
    </rPh>
    <phoneticPr fontId="2"/>
  </si>
  <si>
    <t>東百舌鳥小学校</t>
    <rPh sb="0" eb="1">
      <t>ヒガシ</t>
    </rPh>
    <rPh sb="1" eb="4">
      <t>モズ</t>
    </rPh>
    <rPh sb="4" eb="7">
      <t>ショウガッコウ</t>
    </rPh>
    <phoneticPr fontId="2"/>
  </si>
  <si>
    <t>８位</t>
    <rPh sb="1" eb="2">
      <t>イ</t>
    </rPh>
    <phoneticPr fontId="2"/>
  </si>
  <si>
    <t>和泉ﾘｻｲｸﾙ公園</t>
    <rPh sb="0" eb="2">
      <t>イズミ</t>
    </rPh>
    <rPh sb="7" eb="9">
      <t>コウエン</t>
    </rPh>
    <phoneticPr fontId="2"/>
  </si>
  <si>
    <t>Ｊグリーン堺Ｓ13</t>
    <rPh sb="5" eb="6">
      <t>サカイ</t>
    </rPh>
    <phoneticPr fontId="2"/>
  </si>
  <si>
    <t>新公園</t>
    <rPh sb="0" eb="1">
      <t>ニイ</t>
    </rPh>
    <rPh sb="1" eb="3">
      <t>コウエン</t>
    </rPh>
    <phoneticPr fontId="2"/>
  </si>
  <si>
    <t>いぶき野小学校</t>
    <rPh sb="3" eb="4">
      <t>ノ</t>
    </rPh>
    <rPh sb="4" eb="7">
      <t>ショウガッコウ</t>
    </rPh>
    <phoneticPr fontId="2"/>
  </si>
  <si>
    <t>1位</t>
    <rPh sb="1" eb="2">
      <t>イ</t>
    </rPh>
    <phoneticPr fontId="2"/>
  </si>
  <si>
    <t>棄権</t>
    <rPh sb="0" eb="2">
      <t>キケン</t>
    </rPh>
    <phoneticPr fontId="2"/>
  </si>
  <si>
    <t>4位</t>
    <rPh sb="1" eb="2">
      <t>イ</t>
    </rPh>
    <phoneticPr fontId="2"/>
  </si>
  <si>
    <t>6位</t>
    <rPh sb="1" eb="2">
      <t>イ</t>
    </rPh>
    <phoneticPr fontId="2"/>
  </si>
  <si>
    <t>8位</t>
    <rPh sb="1" eb="2">
      <t>イ</t>
    </rPh>
    <phoneticPr fontId="2"/>
  </si>
  <si>
    <t>5位</t>
    <rPh sb="1" eb="2">
      <t>イ</t>
    </rPh>
    <phoneticPr fontId="2"/>
  </si>
  <si>
    <t>3位</t>
    <rPh sb="1" eb="2">
      <t>イ</t>
    </rPh>
    <phoneticPr fontId="2"/>
  </si>
  <si>
    <t>2位</t>
    <rPh sb="1" eb="2">
      <t>イ</t>
    </rPh>
    <phoneticPr fontId="2"/>
  </si>
  <si>
    <t>7位</t>
    <rPh sb="1" eb="2">
      <t>イ</t>
    </rPh>
    <phoneticPr fontId="2"/>
  </si>
  <si>
    <t>9位</t>
    <rPh sb="1" eb="2">
      <t>イ</t>
    </rPh>
    <phoneticPr fontId="2"/>
  </si>
  <si>
    <t>3位</t>
    <rPh sb="1" eb="2">
      <t>イ</t>
    </rPh>
    <phoneticPr fontId="2"/>
  </si>
  <si>
    <t>2位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</si>
  <si>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</si>
  <si>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</si>
  <si>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9位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</si>
  <si>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</si>
  <si>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</si>
  <si>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8位</t>
    <rPh sb="1" eb="2">
      <t>イ</t>
    </rPh>
    <phoneticPr fontId="2"/>
  </si>
  <si>
    <t>7位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</si>
  <si>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</si>
  <si>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</si>
  <si>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</si>
  <si>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</si>
  <si>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</si>
  <si>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</si>
  <si>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7位</t>
    <rPh sb="1" eb="2">
      <t>イ</t>
    </rPh>
    <phoneticPr fontId="2"/>
  </si>
  <si>
    <t>Bブロック　試合結果</t>
    <rPh sb="6" eb="8">
      <t>シアイ</t>
    </rPh>
    <rPh sb="8" eb="10">
      <t>ケッカ</t>
    </rPh>
    <phoneticPr fontId="5"/>
  </si>
  <si>
    <t>8位</t>
    <rPh sb="1" eb="2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</si>
</sst>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00000_ "/>
    <numFmt numFmtId="178" formatCode="#\ &quot;試合&quot;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3" fillId="0" borderId="0">
      <alignment vertical="center"/>
    </xf>
  </cellStyleXfs>
  <cellXfs count="20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vertical="center" shrinkToFit="1"/>
    </xf>
    <xf numFmtId="0" fontId="4" fillId="0" borderId="0" xfId="5" applyFill="1" applyProtection="1"/>
    <xf numFmtId="0" fontId="4" fillId="0" borderId="0" xfId="5" applyFill="1" applyAlignment="1" applyProtection="1">
      <alignment horizontal="right"/>
    </xf>
    <xf numFmtId="0" fontId="4" fillId="0" borderId="0" xfId="5" applyFont="1" applyFill="1" applyProtection="1"/>
    <xf numFmtId="0" fontId="6" fillId="0" borderId="0" xfId="5" applyFont="1" applyFill="1" applyProtection="1"/>
    <xf numFmtId="0" fontId="7" fillId="0" borderId="0" xfId="5" applyFont="1" applyFill="1" applyProtection="1"/>
    <xf numFmtId="0" fontId="4" fillId="0" borderId="0" xfId="5" applyFont="1" applyFill="1" applyBorder="1" applyAlignment="1" applyProtection="1">
      <alignment vertical="center"/>
    </xf>
    <xf numFmtId="0" fontId="4" fillId="0" borderId="0" xfId="5" applyFill="1" applyBorder="1" applyAlignment="1" applyProtection="1">
      <alignment vertical="center"/>
    </xf>
    <xf numFmtId="0" fontId="4" fillId="0" borderId="0" xfId="5" applyFill="1" applyAlignment="1" applyProtection="1">
      <alignment vertical="center"/>
    </xf>
    <xf numFmtId="0" fontId="4" fillId="3" borderId="0" xfId="5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8" fillId="0" borderId="0" xfId="5" applyFont="1" applyFill="1" applyProtection="1"/>
    <xf numFmtId="0" fontId="9" fillId="0" borderId="0" xfId="5" applyFont="1" applyFill="1" applyBorder="1" applyAlignment="1" applyProtection="1">
      <alignment vertical="center"/>
    </xf>
    <xf numFmtId="14" fontId="10" fillId="0" borderId="0" xfId="5" applyNumberFormat="1" applyFont="1" applyFill="1" applyBorder="1" applyAlignment="1" applyProtection="1">
      <alignment vertical="center"/>
    </xf>
    <xf numFmtId="0" fontId="4" fillId="0" borderId="0" xfId="5" applyFill="1" applyAlignment="1" applyProtection="1"/>
    <xf numFmtId="14" fontId="4" fillId="0" borderId="0" xfId="5" applyNumberFormat="1" applyFill="1" applyAlignment="1" applyProtection="1">
      <alignment horizontal="center"/>
    </xf>
    <xf numFmtId="14" fontId="4" fillId="0" borderId="0" xfId="5" applyNumberFormat="1" applyFill="1" applyAlignment="1" applyProtection="1">
      <alignment horizontal="center" vertical="center"/>
    </xf>
    <xf numFmtId="0" fontId="11" fillId="0" borderId="0" xfId="5" applyFont="1" applyFill="1" applyAlignment="1" applyProtection="1">
      <alignment vertical="center"/>
    </xf>
    <xf numFmtId="0" fontId="12" fillId="0" borderId="0" xfId="5" applyFont="1" applyFill="1" applyProtection="1"/>
    <xf numFmtId="0" fontId="13" fillId="0" borderId="0" xfId="5" applyFont="1" applyFill="1" applyProtection="1"/>
    <xf numFmtId="0" fontId="12" fillId="0" borderId="0" xfId="5" applyFont="1" applyFill="1" applyAlignment="1" applyProtection="1">
      <alignment horizontal="center"/>
    </xf>
    <xf numFmtId="0" fontId="13" fillId="0" borderId="0" xfId="5" applyFont="1" applyFill="1" applyAlignment="1" applyProtection="1">
      <alignment horizontal="center" vertical="center" wrapText="1"/>
    </xf>
    <xf numFmtId="0" fontId="14" fillId="0" borderId="1" xfId="5" applyFont="1" applyFill="1" applyBorder="1" applyAlignment="1" applyProtection="1">
      <alignment horizontal="center" vertical="center" wrapText="1"/>
    </xf>
    <xf numFmtId="0" fontId="14" fillId="0" borderId="2" xfId="5" applyFont="1" applyFill="1" applyBorder="1" applyAlignment="1" applyProtection="1">
      <alignment horizontal="center" vertical="center" wrapText="1"/>
    </xf>
    <xf numFmtId="0" fontId="14" fillId="0" borderId="5" xfId="5" applyFont="1" applyFill="1" applyBorder="1" applyAlignment="1" applyProtection="1">
      <alignment horizontal="center" vertical="center" wrapText="1"/>
    </xf>
    <xf numFmtId="0" fontId="13" fillId="0" borderId="1" xfId="5" applyFont="1" applyFill="1" applyBorder="1" applyAlignment="1" applyProtection="1">
      <alignment horizontal="center" vertical="center" wrapText="1"/>
    </xf>
    <xf numFmtId="0" fontId="15" fillId="0" borderId="1" xfId="5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 wrapText="1"/>
    </xf>
    <xf numFmtId="0" fontId="12" fillId="4" borderId="7" xfId="5" applyFont="1" applyFill="1" applyBorder="1" applyAlignment="1" applyProtection="1">
      <alignment horizontal="center" shrinkToFit="1"/>
    </xf>
    <xf numFmtId="0" fontId="12" fillId="4" borderId="8" xfId="5" applyFont="1" applyFill="1" applyBorder="1" applyAlignment="1" applyProtection="1">
      <alignment horizontal="center" shrinkToFit="1"/>
    </xf>
    <xf numFmtId="0" fontId="12" fillId="4" borderId="9" xfId="5" applyFont="1" applyFill="1" applyBorder="1" applyAlignment="1" applyProtection="1">
      <alignment horizontal="center" shrinkToFit="1"/>
    </xf>
    <xf numFmtId="0" fontId="12" fillId="3" borderId="10" xfId="5" applyFont="1" applyFill="1" applyBorder="1" applyAlignment="1" applyProtection="1">
      <alignment horizontal="center" vertical="center" shrinkToFit="1"/>
      <protection locked="0" hidden="1"/>
    </xf>
    <xf numFmtId="0" fontId="12" fillId="3" borderId="11" xfId="5" applyFont="1" applyFill="1" applyBorder="1" applyAlignment="1" applyProtection="1">
      <alignment horizontal="center" vertical="center" shrinkToFit="1"/>
    </xf>
    <xf numFmtId="0" fontId="12" fillId="3" borderId="12" xfId="5" applyFont="1" applyFill="1" applyBorder="1" applyAlignment="1" applyProtection="1">
      <alignment horizontal="center" vertical="center" shrinkToFit="1"/>
      <protection locked="0"/>
    </xf>
    <xf numFmtId="0" fontId="12" fillId="3" borderId="10" xfId="5" applyFont="1" applyFill="1" applyBorder="1" applyAlignment="1" applyProtection="1">
      <alignment horizontal="center" vertical="center" shrinkToFit="1"/>
      <protection locked="0"/>
    </xf>
    <xf numFmtId="0" fontId="12" fillId="3" borderId="10" xfId="5" quotePrefix="1" applyFont="1" applyFill="1" applyBorder="1" applyAlignment="1" applyProtection="1">
      <alignment horizontal="center" vertical="center" shrinkToFit="1"/>
      <protection locked="0"/>
    </xf>
    <xf numFmtId="0" fontId="12" fillId="3" borderId="12" xfId="5" quotePrefix="1" applyFont="1" applyFill="1" applyBorder="1" applyAlignment="1" applyProtection="1">
      <alignment horizontal="center" vertical="center" shrinkToFit="1"/>
      <protection locked="0"/>
    </xf>
    <xf numFmtId="0" fontId="1" fillId="0" borderId="0" xfId="6" applyFont="1">
      <alignment vertical="center"/>
    </xf>
    <xf numFmtId="0" fontId="1" fillId="0" borderId="0" xfId="6">
      <alignment vertical="center"/>
    </xf>
    <xf numFmtId="0" fontId="13" fillId="0" borderId="0" xfId="5" applyFont="1" applyFill="1" applyAlignment="1" applyProtection="1">
      <alignment vertical="center"/>
    </xf>
    <xf numFmtId="0" fontId="12" fillId="4" borderId="16" xfId="5" applyFont="1" applyFill="1" applyBorder="1" applyAlignment="1" applyProtection="1">
      <alignment horizontal="center" shrinkToFit="1"/>
    </xf>
    <xf numFmtId="0" fontId="12" fillId="4" borderId="17" xfId="5" applyFont="1" applyFill="1" applyBorder="1" applyAlignment="1" applyProtection="1">
      <alignment horizontal="center" shrinkToFit="1"/>
    </xf>
    <xf numFmtId="0" fontId="12" fillId="4" borderId="18" xfId="5" applyFont="1" applyFill="1" applyBorder="1" applyAlignment="1" applyProtection="1">
      <alignment horizontal="center" shrinkToFit="1"/>
    </xf>
    <xf numFmtId="0" fontId="12" fillId="3" borderId="19" xfId="5" quotePrefix="1" applyFont="1" applyFill="1" applyBorder="1" applyAlignment="1" applyProtection="1">
      <alignment horizontal="center" vertical="center" shrinkToFit="1"/>
    </xf>
    <xf numFmtId="0" fontId="12" fillId="3" borderId="20" xfId="5" applyFont="1" applyFill="1" applyBorder="1" applyAlignment="1" applyProtection="1">
      <alignment horizontal="center" vertical="center" shrinkToFit="1"/>
    </xf>
    <xf numFmtId="0" fontId="12" fillId="3" borderId="21" xfId="5" applyFont="1" applyFill="1" applyBorder="1" applyAlignment="1" applyProtection="1">
      <alignment horizontal="center" vertical="center" shrinkToFit="1"/>
    </xf>
    <xf numFmtId="0" fontId="17" fillId="0" borderId="10" xfId="5" applyFont="1" applyFill="1" applyBorder="1" applyAlignment="1" applyProtection="1">
      <alignment horizontal="center" vertical="center" shrinkToFit="1"/>
    </xf>
    <xf numFmtId="0" fontId="17" fillId="0" borderId="11" xfId="5" applyFont="1" applyFill="1" applyBorder="1" applyAlignment="1" applyProtection="1">
      <alignment horizontal="center" vertical="center" shrinkToFit="1"/>
    </xf>
    <xf numFmtId="0" fontId="17" fillId="0" borderId="12" xfId="5" applyFont="1" applyFill="1" applyBorder="1" applyAlignment="1" applyProtection="1">
      <alignment horizontal="center" vertical="center" shrinkToFit="1"/>
    </xf>
    <xf numFmtId="0" fontId="17" fillId="3" borderId="10" xfId="5" applyFont="1" applyFill="1" applyBorder="1" applyAlignment="1" applyProtection="1">
      <alignment horizontal="center" vertical="center" shrinkToFit="1"/>
    </xf>
    <xf numFmtId="0" fontId="17" fillId="3" borderId="11" xfId="5" applyFont="1" applyFill="1" applyBorder="1" applyAlignment="1" applyProtection="1">
      <alignment horizontal="center" vertical="center" shrinkToFit="1"/>
    </xf>
    <xf numFmtId="0" fontId="17" fillId="3" borderId="12" xfId="5" applyFont="1" applyFill="1" applyBorder="1" applyAlignment="1" applyProtection="1">
      <alignment horizontal="center" vertical="center" shrinkToFit="1"/>
    </xf>
    <xf numFmtId="0" fontId="12" fillId="3" borderId="11" xfId="5" applyFont="1" applyFill="1" applyBorder="1" applyAlignment="1" applyProtection="1">
      <alignment horizontal="center" vertical="center" shrinkToFit="1"/>
      <protection locked="0"/>
    </xf>
    <xf numFmtId="0" fontId="17" fillId="0" borderId="19" xfId="5" applyFont="1" applyFill="1" applyBorder="1" applyAlignment="1" applyProtection="1">
      <alignment horizontal="center" vertical="center" shrinkToFit="1"/>
    </xf>
    <xf numFmtId="0" fontId="17" fillId="0" borderId="20" xfId="5" applyFont="1" applyFill="1" applyBorder="1" applyAlignment="1" applyProtection="1">
      <alignment horizontal="center" vertical="center" shrinkToFit="1"/>
    </xf>
    <xf numFmtId="0" fontId="17" fillId="0" borderId="21" xfId="5" applyFont="1" applyFill="1" applyBorder="1" applyAlignment="1" applyProtection="1">
      <alignment horizontal="center" vertical="center" shrinkToFit="1"/>
    </xf>
    <xf numFmtId="0" fontId="12" fillId="3" borderId="19" xfId="5" applyFont="1" applyFill="1" applyBorder="1" applyAlignment="1" applyProtection="1">
      <alignment horizontal="center" vertical="center" shrinkToFit="1"/>
    </xf>
    <xf numFmtId="0" fontId="12" fillId="3" borderId="23" xfId="5" applyFont="1" applyFill="1" applyBorder="1" applyAlignment="1" applyProtection="1">
      <alignment horizontal="center" vertical="center" shrinkToFit="1"/>
      <protection locked="0"/>
    </xf>
    <xf numFmtId="0" fontId="12" fillId="3" borderId="24" xfId="5" applyFont="1" applyFill="1" applyBorder="1" applyAlignment="1" applyProtection="1">
      <alignment horizontal="center" vertical="center" shrinkToFit="1"/>
    </xf>
    <xf numFmtId="0" fontId="12" fillId="3" borderId="25" xfId="5" applyFont="1" applyFill="1" applyBorder="1" applyAlignment="1" applyProtection="1">
      <alignment horizontal="center" vertical="center" shrinkToFit="1"/>
      <protection locked="0"/>
    </xf>
    <xf numFmtId="0" fontId="12" fillId="3" borderId="24" xfId="5" applyFont="1" applyFill="1" applyBorder="1" applyAlignment="1" applyProtection="1">
      <alignment horizontal="center" vertical="center" shrinkToFit="1"/>
      <protection locked="0"/>
    </xf>
    <xf numFmtId="0" fontId="12" fillId="0" borderId="19" xfId="5" applyFont="1" applyFill="1" applyBorder="1" applyAlignment="1" applyProtection="1">
      <alignment horizontal="center" vertical="center" shrinkToFit="1"/>
    </xf>
    <xf numFmtId="0" fontId="12" fillId="0" borderId="20" xfId="5" applyFont="1" applyFill="1" applyBorder="1" applyAlignment="1" applyProtection="1">
      <alignment horizontal="center" vertical="center" shrinkToFit="1"/>
    </xf>
    <xf numFmtId="0" fontId="12" fillId="0" borderId="21" xfId="5" applyFont="1" applyFill="1" applyBorder="1" applyAlignment="1" applyProtection="1">
      <alignment horizontal="center" vertical="center" shrinkToFit="1"/>
    </xf>
    <xf numFmtId="0" fontId="17" fillId="3" borderId="10" xfId="5" applyFont="1" applyFill="1" applyBorder="1" applyAlignment="1" applyProtection="1">
      <alignment horizontal="center" vertical="center" shrinkToFit="1"/>
      <protection locked="0"/>
    </xf>
    <xf numFmtId="0" fontId="17" fillId="3" borderId="11" xfId="5" applyFont="1" applyFill="1" applyBorder="1" applyAlignment="1" applyProtection="1">
      <alignment horizontal="center" vertical="center" shrinkToFit="1"/>
      <protection locked="0"/>
    </xf>
    <xf numFmtId="0" fontId="17" fillId="3" borderId="12" xfId="5" applyFont="1" applyFill="1" applyBorder="1" applyAlignment="1" applyProtection="1">
      <alignment horizontal="center" vertical="center" shrinkToFit="1"/>
      <protection locked="0"/>
    </xf>
    <xf numFmtId="0" fontId="17" fillId="3" borderId="19" xfId="5" applyFont="1" applyFill="1" applyBorder="1" applyAlignment="1" applyProtection="1">
      <alignment horizontal="center" vertical="center" shrinkToFit="1"/>
    </xf>
    <xf numFmtId="0" fontId="17" fillId="3" borderId="20" xfId="5" applyFont="1" applyFill="1" applyBorder="1" applyAlignment="1" applyProtection="1">
      <alignment horizontal="center" vertical="center" shrinkToFit="1"/>
    </xf>
    <xf numFmtId="0" fontId="17" fillId="3" borderId="21" xfId="5" applyFont="1" applyFill="1" applyBorder="1" applyAlignment="1" applyProtection="1">
      <alignment horizontal="center" vertical="center" shrinkToFit="1"/>
    </xf>
    <xf numFmtId="0" fontId="17" fillId="3" borderId="23" xfId="5" applyFont="1" applyFill="1" applyBorder="1" applyAlignment="1" applyProtection="1">
      <alignment horizontal="center" vertical="center" shrinkToFit="1"/>
      <protection locked="0"/>
    </xf>
    <xf numFmtId="0" fontId="17" fillId="3" borderId="24" xfId="5" applyFont="1" applyFill="1" applyBorder="1" applyAlignment="1" applyProtection="1">
      <alignment horizontal="center" vertical="center" shrinkToFit="1"/>
    </xf>
    <xf numFmtId="0" fontId="17" fillId="3" borderId="25" xfId="5" applyFont="1" applyFill="1" applyBorder="1" applyAlignment="1" applyProtection="1">
      <alignment horizontal="center" vertical="center" shrinkToFit="1"/>
      <protection locked="0"/>
    </xf>
    <xf numFmtId="0" fontId="17" fillId="0" borderId="10" xfId="5" applyFont="1" applyFill="1" applyBorder="1" applyAlignment="1" applyProtection="1">
      <alignment horizontal="right" vertical="center" shrinkToFit="1"/>
    </xf>
    <xf numFmtId="176" fontId="17" fillId="0" borderId="10" xfId="5" applyNumberFormat="1" applyFont="1" applyFill="1" applyBorder="1" applyAlignment="1" applyProtection="1">
      <alignment horizontal="center" vertical="center" shrinkToFit="1"/>
    </xf>
    <xf numFmtId="176" fontId="17" fillId="0" borderId="11" xfId="5" applyNumberFormat="1" applyFont="1" applyFill="1" applyBorder="1" applyAlignment="1" applyProtection="1">
      <alignment horizontal="center" vertical="center" shrinkToFit="1"/>
    </xf>
    <xf numFmtId="176" fontId="17" fillId="0" borderId="12" xfId="5" applyNumberFormat="1" applyFont="1" applyFill="1" applyBorder="1" applyAlignment="1" applyProtection="1">
      <alignment horizontal="center" vertical="center" shrinkToFit="1"/>
    </xf>
    <xf numFmtId="0" fontId="20" fillId="0" borderId="0" xfId="5" applyFont="1" applyFill="1" applyProtection="1"/>
    <xf numFmtId="0" fontId="20" fillId="0" borderId="0" xfId="5" applyFont="1" applyFill="1" applyAlignment="1" applyProtection="1">
      <alignment horizontal="lef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178" fontId="0" fillId="0" borderId="0" xfId="0" applyNumberFormat="1">
      <alignment vertical="center"/>
    </xf>
    <xf numFmtId="178" fontId="0" fillId="3" borderId="0" xfId="0" applyNumberFormat="1" applyFill="1">
      <alignment vertical="center"/>
    </xf>
    <xf numFmtId="9" fontId="0" fillId="0" borderId="0" xfId="0" applyNumberForma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5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5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>
      <alignment vertical="center"/>
    </xf>
    <xf numFmtId="0" fontId="0" fillId="5" borderId="26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56" fontId="0" fillId="5" borderId="1" xfId="0" applyNumberForma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12" fillId="6" borderId="10" xfId="5" applyFont="1" applyFill="1" applyBorder="1" applyAlignment="1" applyProtection="1">
      <alignment horizontal="center" vertical="center" shrinkToFit="1"/>
      <protection locked="0"/>
    </xf>
    <xf numFmtId="0" fontId="12" fillId="6" borderId="11" xfId="5" applyFont="1" applyFill="1" applyBorder="1" applyAlignment="1" applyProtection="1">
      <alignment horizontal="center" vertical="center" shrinkToFit="1"/>
    </xf>
    <xf numFmtId="0" fontId="12" fillId="6" borderId="12" xfId="5" applyFont="1" applyFill="1" applyBorder="1" applyAlignment="1" applyProtection="1">
      <alignment horizontal="center" vertical="center" shrinkToFit="1"/>
      <protection locked="0"/>
    </xf>
    <xf numFmtId="0" fontId="12" fillId="6" borderId="19" xfId="5" quotePrefix="1" applyFont="1" applyFill="1" applyBorder="1" applyAlignment="1" applyProtection="1">
      <alignment horizontal="center" vertical="center" shrinkToFit="1"/>
    </xf>
    <xf numFmtId="0" fontId="12" fillId="6" borderId="20" xfId="5" applyFont="1" applyFill="1" applyBorder="1" applyAlignment="1" applyProtection="1">
      <alignment horizontal="center" vertical="center" shrinkToFit="1"/>
    </xf>
    <xf numFmtId="0" fontId="12" fillId="6" borderId="21" xfId="5" applyFont="1" applyFill="1" applyBorder="1" applyAlignment="1" applyProtection="1">
      <alignment horizontal="center" vertical="center" shrinkToFit="1"/>
    </xf>
    <xf numFmtId="0" fontId="12" fillId="6" borderId="11" xfId="5" applyFont="1" applyFill="1" applyBorder="1" applyAlignment="1" applyProtection="1">
      <alignment horizontal="center" vertical="center" shrinkToFit="1"/>
      <protection locked="0"/>
    </xf>
    <xf numFmtId="0" fontId="12" fillId="6" borderId="19" xfId="5" applyFont="1" applyFill="1" applyBorder="1" applyAlignment="1" applyProtection="1">
      <alignment horizontal="center" vertical="center" shrinkToFit="1"/>
    </xf>
    <xf numFmtId="0" fontId="12" fillId="6" borderId="23" xfId="5" applyFont="1" applyFill="1" applyBorder="1" applyAlignment="1" applyProtection="1">
      <alignment horizontal="center" vertical="center" shrinkToFit="1"/>
      <protection locked="0"/>
    </xf>
    <xf numFmtId="0" fontId="12" fillId="6" borderId="24" xfId="5" applyFont="1" applyFill="1" applyBorder="1" applyAlignment="1" applyProtection="1">
      <alignment horizontal="center" vertical="center" shrinkToFit="1"/>
    </xf>
    <xf numFmtId="0" fontId="12" fillId="6" borderId="24" xfId="5" applyFont="1" applyFill="1" applyBorder="1" applyAlignment="1" applyProtection="1">
      <alignment horizontal="center" vertical="center" shrinkToFit="1"/>
      <protection locked="0"/>
    </xf>
    <xf numFmtId="0" fontId="17" fillId="6" borderId="10" xfId="5" applyFont="1" applyFill="1" applyBorder="1" applyAlignment="1" applyProtection="1">
      <alignment horizontal="center" vertical="center" shrinkToFit="1"/>
      <protection locked="0"/>
    </xf>
    <xf numFmtId="0" fontId="17" fillId="6" borderId="11" xfId="5" applyFont="1" applyFill="1" applyBorder="1" applyAlignment="1" applyProtection="1">
      <alignment horizontal="center" vertical="center" shrinkToFit="1"/>
    </xf>
    <xf numFmtId="0" fontId="17" fillId="6" borderId="11" xfId="5" applyFont="1" applyFill="1" applyBorder="1" applyAlignment="1" applyProtection="1">
      <alignment horizontal="center" vertical="center" shrinkToFit="1"/>
      <protection locked="0"/>
    </xf>
    <xf numFmtId="0" fontId="17" fillId="6" borderId="19" xfId="5" applyFont="1" applyFill="1" applyBorder="1" applyAlignment="1" applyProtection="1">
      <alignment horizontal="center" vertical="center" shrinkToFit="1"/>
    </xf>
    <xf numFmtId="0" fontId="17" fillId="6" borderId="20" xfId="5" applyFont="1" applyFill="1" applyBorder="1" applyAlignment="1" applyProtection="1">
      <alignment horizontal="center" vertical="center" shrinkToFit="1"/>
    </xf>
    <xf numFmtId="0" fontId="17" fillId="6" borderId="21" xfId="5" applyFont="1" applyFill="1" applyBorder="1" applyAlignment="1" applyProtection="1">
      <alignment horizontal="center" vertical="center" shrinkToFit="1"/>
    </xf>
    <xf numFmtId="0" fontId="17" fillId="6" borderId="10" xfId="5" applyFont="1" applyFill="1" applyBorder="1" applyAlignment="1" applyProtection="1">
      <alignment horizontal="center" vertical="center" shrinkToFit="1"/>
    </xf>
    <xf numFmtId="0" fontId="17" fillId="6" borderId="12" xfId="5" applyFont="1" applyFill="1" applyBorder="1" applyAlignment="1" applyProtection="1">
      <alignment horizontal="center" vertical="center" shrinkToFit="1"/>
    </xf>
    <xf numFmtId="0" fontId="12" fillId="6" borderId="7" xfId="5" applyFont="1" applyFill="1" applyBorder="1" applyAlignment="1" applyProtection="1">
      <alignment horizontal="center" shrinkToFit="1"/>
    </xf>
    <xf numFmtId="0" fontId="12" fillId="6" borderId="16" xfId="5" applyFont="1" applyFill="1" applyBorder="1" applyAlignment="1" applyProtection="1">
      <alignment horizontal="center" shrinkToFit="1"/>
    </xf>
    <xf numFmtId="0" fontId="12" fillId="6" borderId="8" xfId="5" applyFont="1" applyFill="1" applyBorder="1" applyAlignment="1" applyProtection="1">
      <alignment horizontal="center" shrinkToFit="1"/>
    </xf>
    <xf numFmtId="0" fontId="12" fillId="6" borderId="9" xfId="5" applyFont="1" applyFill="1" applyBorder="1" applyAlignment="1" applyProtection="1">
      <alignment horizontal="center" shrinkToFit="1"/>
    </xf>
    <xf numFmtId="0" fontId="12" fillId="6" borderId="17" xfId="5" applyFont="1" applyFill="1" applyBorder="1" applyAlignment="1" applyProtection="1">
      <alignment horizontal="center" shrinkToFit="1"/>
    </xf>
    <xf numFmtId="0" fontId="12" fillId="6" borderId="18" xfId="5" applyFont="1" applyFill="1" applyBorder="1" applyAlignment="1" applyProtection="1">
      <alignment horizontal="center" shrinkToFit="1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>
      <alignment vertical="center"/>
    </xf>
    <xf numFmtId="0" fontId="0" fillId="6" borderId="26" xfId="0" applyFill="1" applyBorder="1" applyAlignment="1">
      <alignment horizontal="center" vertical="center" shrinkToFit="1"/>
    </xf>
    <xf numFmtId="0" fontId="0" fillId="6" borderId="27" xfId="0" applyFill="1" applyBorder="1" applyAlignment="1">
      <alignment horizontal="center" vertical="center" shrinkToFit="1"/>
    </xf>
    <xf numFmtId="0" fontId="0" fillId="6" borderId="28" xfId="0" applyFill="1" applyBorder="1" applyAlignment="1">
      <alignment horizontal="center" vertical="center" shrinkToFit="1"/>
    </xf>
    <xf numFmtId="56" fontId="0" fillId="6" borderId="1" xfId="0" applyNumberFormat="1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7" borderId="26" xfId="0" applyFill="1" applyBorder="1" applyAlignment="1">
      <alignment horizontal="center" vertical="center" shrinkToFit="1"/>
    </xf>
    <xf numFmtId="0" fontId="0" fillId="7" borderId="27" xfId="0" applyFill="1" applyBorder="1" applyAlignment="1">
      <alignment horizontal="center" vertical="center" shrinkToFit="1"/>
    </xf>
    <xf numFmtId="0" fontId="0" fillId="7" borderId="28" xfId="0" applyFill="1" applyBorder="1" applyAlignment="1">
      <alignment horizontal="center" vertical="center" shrinkToFit="1"/>
    </xf>
    <xf numFmtId="56" fontId="0" fillId="7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56" fontId="0" fillId="0" borderId="1" xfId="0" applyNumberFormat="1" applyFill="1" applyBorder="1" applyAlignment="1">
      <alignment vertical="center" shrinkToFit="1"/>
    </xf>
    <xf numFmtId="0" fontId="0" fillId="7" borderId="1" xfId="0" applyFill="1" applyBorder="1" applyAlignment="1">
      <alignment vertical="center" shrinkToFit="1"/>
    </xf>
    <xf numFmtId="0" fontId="12" fillId="0" borderId="6" xfId="5" applyFont="1" applyFill="1" applyBorder="1" applyAlignment="1" applyProtection="1">
      <alignment horizontal="center" vertical="center"/>
    </xf>
    <xf numFmtId="0" fontId="12" fillId="0" borderId="15" xfId="5" applyFont="1" applyFill="1" applyBorder="1" applyAlignment="1" applyProtection="1">
      <alignment horizontal="center" vertical="center"/>
    </xf>
    <xf numFmtId="0" fontId="13" fillId="0" borderId="6" xfId="5" applyFont="1" applyFill="1" applyBorder="1" applyAlignment="1" applyProtection="1">
      <alignment horizontal="center" vertical="center"/>
    </xf>
    <xf numFmtId="0" fontId="13" fillId="0" borderId="15" xfId="5" applyFont="1" applyFill="1" applyBorder="1" applyAlignment="1" applyProtection="1">
      <alignment horizontal="center" vertical="center"/>
    </xf>
    <xf numFmtId="0" fontId="16" fillId="0" borderId="6" xfId="5" applyFont="1" applyFill="1" applyBorder="1" applyAlignment="1" applyProtection="1">
      <alignment horizontal="center" vertical="center"/>
    </xf>
    <xf numFmtId="0" fontId="16" fillId="0" borderId="15" xfId="5" applyFont="1" applyFill="1" applyBorder="1" applyAlignment="1" applyProtection="1">
      <alignment horizontal="center" vertical="center"/>
    </xf>
    <xf numFmtId="177" fontId="13" fillId="0" borderId="14" xfId="5" applyNumberFormat="1" applyFont="1" applyFill="1" applyBorder="1" applyAlignment="1" applyProtection="1">
      <alignment horizontal="center" vertical="center"/>
    </xf>
    <xf numFmtId="0" fontId="19" fillId="0" borderId="6" xfId="5" applyFont="1" applyFill="1" applyBorder="1" applyAlignment="1" applyProtection="1">
      <alignment horizontal="center" vertical="center" wrapText="1"/>
    </xf>
    <xf numFmtId="0" fontId="19" fillId="0" borderId="15" xfId="5" applyFont="1" applyFill="1" applyBorder="1" applyAlignment="1" applyProtection="1">
      <alignment horizontal="center" vertical="center" wrapText="1"/>
    </xf>
    <xf numFmtId="0" fontId="12" fillId="0" borderId="6" xfId="5" applyNumberFormat="1" applyFont="1" applyFill="1" applyBorder="1" applyAlignment="1" applyProtection="1">
      <alignment horizontal="center" vertical="center"/>
    </xf>
    <xf numFmtId="0" fontId="12" fillId="0" borderId="15" xfId="5" applyNumberFormat="1" applyFont="1" applyFill="1" applyBorder="1" applyAlignment="1" applyProtection="1">
      <alignment horizontal="center" vertical="center"/>
    </xf>
    <xf numFmtId="0" fontId="12" fillId="0" borderId="13" xfId="5" applyFont="1" applyFill="1" applyBorder="1" applyAlignment="1" applyProtection="1">
      <alignment horizontal="center" vertical="center"/>
    </xf>
    <xf numFmtId="0" fontId="12" fillId="0" borderId="22" xfId="5" applyFont="1" applyFill="1" applyBorder="1" applyAlignment="1" applyProtection="1">
      <alignment horizontal="center" vertical="center"/>
    </xf>
    <xf numFmtId="176" fontId="12" fillId="0" borderId="6" xfId="5" applyNumberFormat="1" applyFont="1" applyFill="1" applyBorder="1" applyAlignment="1" applyProtection="1">
      <alignment horizontal="center" vertical="center"/>
    </xf>
    <xf numFmtId="176" fontId="12" fillId="0" borderId="15" xfId="5" applyNumberFormat="1" applyFont="1" applyFill="1" applyBorder="1" applyAlignment="1" applyProtection="1">
      <alignment horizontal="center" vertical="center"/>
    </xf>
    <xf numFmtId="0" fontId="13" fillId="0" borderId="6" xfId="5" applyFont="1" applyFill="1" applyBorder="1" applyAlignment="1" applyProtection="1">
      <alignment horizontal="center" vertical="center" wrapText="1"/>
    </xf>
    <xf numFmtId="0" fontId="13" fillId="0" borderId="15" xfId="5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18" fillId="0" borderId="14" xfId="5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13" fillId="0" borderId="6" xfId="5" applyNumberFormat="1" applyFont="1" applyFill="1" applyBorder="1" applyAlignment="1" applyProtection="1">
      <alignment horizontal="center" vertical="center"/>
    </xf>
    <xf numFmtId="0" fontId="13" fillId="0" borderId="2" xfId="5" applyFont="1" applyFill="1" applyBorder="1" applyAlignment="1" applyProtection="1">
      <alignment horizontal="center" vertical="center" wrapText="1"/>
    </xf>
    <xf numFmtId="0" fontId="13" fillId="0" borderId="3" xfId="5" applyFont="1" applyFill="1" applyBorder="1" applyAlignment="1" applyProtection="1">
      <alignment horizontal="center" vertical="center" wrapText="1"/>
    </xf>
    <xf numFmtId="0" fontId="13" fillId="0" borderId="4" xfId="5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12" fillId="6" borderId="6" xfId="5" applyFont="1" applyFill="1" applyBorder="1" applyAlignment="1" applyProtection="1">
      <alignment horizontal="center" vertical="center"/>
    </xf>
    <xf numFmtId="0" fontId="12" fillId="6" borderId="15" xfId="5" applyFont="1" applyFill="1" applyBorder="1" applyAlignment="1" applyProtection="1">
      <alignment horizontal="center" vertical="center"/>
    </xf>
    <xf numFmtId="0" fontId="13" fillId="6" borderId="6" xfId="5" applyFont="1" applyFill="1" applyBorder="1" applyAlignment="1" applyProtection="1">
      <alignment horizontal="center" vertical="center"/>
    </xf>
    <xf numFmtId="0" fontId="13" fillId="6" borderId="15" xfId="5" applyFont="1" applyFill="1" applyBorder="1" applyAlignment="1" applyProtection="1">
      <alignment horizontal="center" vertical="center"/>
    </xf>
    <xf numFmtId="0" fontId="16" fillId="6" borderId="6" xfId="5" applyFont="1" applyFill="1" applyBorder="1" applyAlignment="1" applyProtection="1">
      <alignment horizontal="center" vertical="center"/>
    </xf>
    <xf numFmtId="0" fontId="16" fillId="6" borderId="15" xfId="5" applyFont="1" applyFill="1" applyBorder="1" applyAlignment="1" applyProtection="1">
      <alignment horizontal="center" vertical="center"/>
    </xf>
    <xf numFmtId="0" fontId="19" fillId="6" borderId="6" xfId="5" applyFont="1" applyFill="1" applyBorder="1" applyAlignment="1" applyProtection="1">
      <alignment horizontal="center" vertical="center" wrapText="1"/>
    </xf>
    <xf numFmtId="0" fontId="19" fillId="6" borderId="15" xfId="5" applyFont="1" applyFill="1" applyBorder="1" applyAlignment="1" applyProtection="1">
      <alignment horizontal="center" vertical="center" wrapText="1"/>
    </xf>
    <xf numFmtId="0" fontId="12" fillId="6" borderId="6" xfId="5" applyNumberFormat="1" applyFont="1" applyFill="1" applyBorder="1" applyAlignment="1" applyProtection="1">
      <alignment horizontal="center" vertical="center"/>
    </xf>
    <xf numFmtId="0" fontId="12" fillId="6" borderId="15" xfId="5" applyNumberFormat="1" applyFont="1" applyFill="1" applyBorder="1" applyAlignment="1" applyProtection="1">
      <alignment horizontal="center" vertical="center"/>
    </xf>
    <xf numFmtId="0" fontId="12" fillId="6" borderId="13" xfId="5" applyFont="1" applyFill="1" applyBorder="1" applyAlignment="1" applyProtection="1">
      <alignment horizontal="center" vertical="center"/>
    </xf>
    <xf numFmtId="0" fontId="12" fillId="6" borderId="22" xfId="5" applyFont="1" applyFill="1" applyBorder="1" applyAlignment="1" applyProtection="1">
      <alignment horizontal="center" vertical="center"/>
    </xf>
    <xf numFmtId="176" fontId="12" fillId="6" borderId="6" xfId="5" applyNumberFormat="1" applyFont="1" applyFill="1" applyBorder="1" applyAlignment="1" applyProtection="1">
      <alignment horizontal="center" vertical="center"/>
    </xf>
    <xf numFmtId="176" fontId="12" fillId="6" borderId="15" xfId="5" applyNumberFormat="1" applyFont="1" applyFill="1" applyBorder="1" applyAlignment="1" applyProtection="1">
      <alignment horizontal="center" vertical="center"/>
    </xf>
    <xf numFmtId="0" fontId="13" fillId="6" borderId="2" xfId="5" applyFont="1" applyFill="1" applyBorder="1" applyAlignment="1" applyProtection="1">
      <alignment horizontal="center" vertical="center" wrapText="1"/>
    </xf>
    <xf numFmtId="0" fontId="13" fillId="6" borderId="3" xfId="5" applyFont="1" applyFill="1" applyBorder="1" applyAlignment="1" applyProtection="1">
      <alignment horizontal="center" vertical="center" wrapText="1"/>
    </xf>
    <xf numFmtId="0" fontId="13" fillId="6" borderId="4" xfId="5" applyFont="1" applyFill="1" applyBorder="1" applyAlignment="1" applyProtection="1">
      <alignment horizontal="center" vertical="center" wrapText="1"/>
    </xf>
  </cellXfs>
  <cellStyles count="8">
    <cellStyle name="標準" xfId="0" builtinId="0"/>
    <cellStyle name="標準 2" xfId="1"/>
    <cellStyle name="標準 2 2" xfId="5"/>
    <cellStyle name="標準 3" xfId="2"/>
    <cellStyle name="標準 3 2" xfId="6"/>
    <cellStyle name="標準 4" xfId="3"/>
    <cellStyle name="標準 4 2" xfId="4"/>
    <cellStyle name="標準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62"/>
  <sheetViews>
    <sheetView showGridLines="0" tabSelected="1" zoomScale="90" zoomScaleNormal="90" zoomScaleSheetLayoutView="75" workbookViewId="0">
      <pane xSplit="1" ySplit="6" topLeftCell="B7" activePane="bottomRight" state="frozen"/>
      <selection activeCell="AP7" sqref="AP7"/>
      <selection pane="topRight" activeCell="AP7" sqref="AP7"/>
      <selection pane="bottomLeft" activeCell="AP7" sqref="AP7"/>
      <selection pane="bottomRight" activeCell="AJ25" sqref="AJ25"/>
    </sheetView>
  </sheetViews>
  <sheetFormatPr defaultRowHeight="13.5" x14ac:dyDescent="0.15"/>
  <cols>
    <col min="1" max="1" width="9.25" style="6" customWidth="1"/>
    <col min="2" max="28" width="2.625" style="6" customWidth="1"/>
    <col min="29" max="34" width="7.625" style="6" customWidth="1"/>
    <col min="35" max="35" width="8.625" style="6" hidden="1" customWidth="1"/>
    <col min="36" max="36" width="7.625" style="6" customWidth="1"/>
    <col min="37" max="37" width="8.625" style="6" customWidth="1"/>
    <col min="38" max="38" width="9" style="8"/>
    <col min="39" max="41" width="9" style="6"/>
    <col min="42" max="42" width="4.625" style="6" customWidth="1"/>
    <col min="43" max="43" width="22.625" style="6" customWidth="1"/>
    <col min="44" max="46" width="3.625" style="6" customWidth="1"/>
    <col min="47" max="47" width="22.625" style="6" customWidth="1"/>
    <col min="48" max="49" width="12.625" style="6" customWidth="1"/>
    <col min="50" max="232" width="9" style="6"/>
    <col min="233" max="233" width="9.25" style="6" customWidth="1"/>
    <col min="234" max="278" width="2.375" style="6" customWidth="1"/>
    <col min="279" max="279" width="5.625" style="6" customWidth="1"/>
    <col min="280" max="282" width="4.625" style="6" customWidth="1"/>
    <col min="283" max="285" width="0" style="6" hidden="1" customWidth="1"/>
    <col min="286" max="286" width="4.625" style="6" customWidth="1"/>
    <col min="287" max="289" width="0" style="6" hidden="1" customWidth="1"/>
    <col min="290" max="290" width="4.625" style="6" customWidth="1"/>
    <col min="291" max="291" width="0" style="6" hidden="1" customWidth="1"/>
    <col min="292" max="292" width="5.625" style="6" customWidth="1"/>
    <col min="293" max="293" width="8.625" style="6" customWidth="1"/>
    <col min="294" max="488" width="9" style="6"/>
    <col min="489" max="489" width="9.25" style="6" customWidth="1"/>
    <col min="490" max="534" width="2.375" style="6" customWidth="1"/>
    <col min="535" max="535" width="5.625" style="6" customWidth="1"/>
    <col min="536" max="538" width="4.625" style="6" customWidth="1"/>
    <col min="539" max="541" width="0" style="6" hidden="1" customWidth="1"/>
    <col min="542" max="542" width="4.625" style="6" customWidth="1"/>
    <col min="543" max="545" width="0" style="6" hidden="1" customWidth="1"/>
    <col min="546" max="546" width="4.625" style="6" customWidth="1"/>
    <col min="547" max="547" width="0" style="6" hidden="1" customWidth="1"/>
    <col min="548" max="548" width="5.625" style="6" customWidth="1"/>
    <col min="549" max="549" width="8.625" style="6" customWidth="1"/>
    <col min="550" max="744" width="9" style="6"/>
    <col min="745" max="745" width="9.25" style="6" customWidth="1"/>
    <col min="746" max="790" width="2.375" style="6" customWidth="1"/>
    <col min="791" max="791" width="5.625" style="6" customWidth="1"/>
    <col min="792" max="794" width="4.625" style="6" customWidth="1"/>
    <col min="795" max="797" width="0" style="6" hidden="1" customWidth="1"/>
    <col min="798" max="798" width="4.625" style="6" customWidth="1"/>
    <col min="799" max="801" width="0" style="6" hidden="1" customWidth="1"/>
    <col min="802" max="802" width="4.625" style="6" customWidth="1"/>
    <col min="803" max="803" width="0" style="6" hidden="1" customWidth="1"/>
    <col min="804" max="804" width="5.625" style="6" customWidth="1"/>
    <col min="805" max="805" width="8.625" style="6" customWidth="1"/>
    <col min="806" max="1000" width="9" style="6"/>
    <col min="1001" max="1001" width="9.25" style="6" customWidth="1"/>
    <col min="1002" max="1046" width="2.375" style="6" customWidth="1"/>
    <col min="1047" max="1047" width="5.625" style="6" customWidth="1"/>
    <col min="1048" max="1050" width="4.625" style="6" customWidth="1"/>
    <col min="1051" max="1053" width="0" style="6" hidden="1" customWidth="1"/>
    <col min="1054" max="1054" width="4.625" style="6" customWidth="1"/>
    <col min="1055" max="1057" width="0" style="6" hidden="1" customWidth="1"/>
    <col min="1058" max="1058" width="4.625" style="6" customWidth="1"/>
    <col min="1059" max="1059" width="0" style="6" hidden="1" customWidth="1"/>
    <col min="1060" max="1060" width="5.625" style="6" customWidth="1"/>
    <col min="1061" max="1061" width="8.625" style="6" customWidth="1"/>
    <col min="1062" max="1256" width="9" style="6"/>
    <col min="1257" max="1257" width="9.25" style="6" customWidth="1"/>
    <col min="1258" max="1302" width="2.375" style="6" customWidth="1"/>
    <col min="1303" max="1303" width="5.625" style="6" customWidth="1"/>
    <col min="1304" max="1306" width="4.625" style="6" customWidth="1"/>
    <col min="1307" max="1309" width="0" style="6" hidden="1" customWidth="1"/>
    <col min="1310" max="1310" width="4.625" style="6" customWidth="1"/>
    <col min="1311" max="1313" width="0" style="6" hidden="1" customWidth="1"/>
    <col min="1314" max="1314" width="4.625" style="6" customWidth="1"/>
    <col min="1315" max="1315" width="0" style="6" hidden="1" customWidth="1"/>
    <col min="1316" max="1316" width="5.625" style="6" customWidth="1"/>
    <col min="1317" max="1317" width="8.625" style="6" customWidth="1"/>
    <col min="1318" max="1512" width="9" style="6"/>
    <col min="1513" max="1513" width="9.25" style="6" customWidth="1"/>
    <col min="1514" max="1558" width="2.375" style="6" customWidth="1"/>
    <col min="1559" max="1559" width="5.625" style="6" customWidth="1"/>
    <col min="1560" max="1562" width="4.625" style="6" customWidth="1"/>
    <col min="1563" max="1565" width="0" style="6" hidden="1" customWidth="1"/>
    <col min="1566" max="1566" width="4.625" style="6" customWidth="1"/>
    <col min="1567" max="1569" width="0" style="6" hidden="1" customWidth="1"/>
    <col min="1570" max="1570" width="4.625" style="6" customWidth="1"/>
    <col min="1571" max="1571" width="0" style="6" hidden="1" customWidth="1"/>
    <col min="1572" max="1572" width="5.625" style="6" customWidth="1"/>
    <col min="1573" max="1573" width="8.625" style="6" customWidth="1"/>
    <col min="1574" max="1768" width="9" style="6"/>
    <col min="1769" max="1769" width="9.25" style="6" customWidth="1"/>
    <col min="1770" max="1814" width="2.375" style="6" customWidth="1"/>
    <col min="1815" max="1815" width="5.625" style="6" customWidth="1"/>
    <col min="1816" max="1818" width="4.625" style="6" customWidth="1"/>
    <col min="1819" max="1821" width="0" style="6" hidden="1" customWidth="1"/>
    <col min="1822" max="1822" width="4.625" style="6" customWidth="1"/>
    <col min="1823" max="1825" width="0" style="6" hidden="1" customWidth="1"/>
    <col min="1826" max="1826" width="4.625" style="6" customWidth="1"/>
    <col min="1827" max="1827" width="0" style="6" hidden="1" customWidth="1"/>
    <col min="1828" max="1828" width="5.625" style="6" customWidth="1"/>
    <col min="1829" max="1829" width="8.625" style="6" customWidth="1"/>
    <col min="1830" max="2024" width="9" style="6"/>
    <col min="2025" max="2025" width="9.25" style="6" customWidth="1"/>
    <col min="2026" max="2070" width="2.375" style="6" customWidth="1"/>
    <col min="2071" max="2071" width="5.625" style="6" customWidth="1"/>
    <col min="2072" max="2074" width="4.625" style="6" customWidth="1"/>
    <col min="2075" max="2077" width="0" style="6" hidden="1" customWidth="1"/>
    <col min="2078" max="2078" width="4.625" style="6" customWidth="1"/>
    <col min="2079" max="2081" width="0" style="6" hidden="1" customWidth="1"/>
    <col min="2082" max="2082" width="4.625" style="6" customWidth="1"/>
    <col min="2083" max="2083" width="0" style="6" hidden="1" customWidth="1"/>
    <col min="2084" max="2084" width="5.625" style="6" customWidth="1"/>
    <col min="2085" max="2085" width="8.625" style="6" customWidth="1"/>
    <col min="2086" max="2280" width="9" style="6"/>
    <col min="2281" max="2281" width="9.25" style="6" customWidth="1"/>
    <col min="2282" max="2326" width="2.375" style="6" customWidth="1"/>
    <col min="2327" max="2327" width="5.625" style="6" customWidth="1"/>
    <col min="2328" max="2330" width="4.625" style="6" customWidth="1"/>
    <col min="2331" max="2333" width="0" style="6" hidden="1" customWidth="1"/>
    <col min="2334" max="2334" width="4.625" style="6" customWidth="1"/>
    <col min="2335" max="2337" width="0" style="6" hidden="1" customWidth="1"/>
    <col min="2338" max="2338" width="4.625" style="6" customWidth="1"/>
    <col min="2339" max="2339" width="0" style="6" hidden="1" customWidth="1"/>
    <col min="2340" max="2340" width="5.625" style="6" customWidth="1"/>
    <col min="2341" max="2341" width="8.625" style="6" customWidth="1"/>
    <col min="2342" max="2536" width="9" style="6"/>
    <col min="2537" max="2537" width="9.25" style="6" customWidth="1"/>
    <col min="2538" max="2582" width="2.375" style="6" customWidth="1"/>
    <col min="2583" max="2583" width="5.625" style="6" customWidth="1"/>
    <col min="2584" max="2586" width="4.625" style="6" customWidth="1"/>
    <col min="2587" max="2589" width="0" style="6" hidden="1" customWidth="1"/>
    <col min="2590" max="2590" width="4.625" style="6" customWidth="1"/>
    <col min="2591" max="2593" width="0" style="6" hidden="1" customWidth="1"/>
    <col min="2594" max="2594" width="4.625" style="6" customWidth="1"/>
    <col min="2595" max="2595" width="0" style="6" hidden="1" customWidth="1"/>
    <col min="2596" max="2596" width="5.625" style="6" customWidth="1"/>
    <col min="2597" max="2597" width="8.625" style="6" customWidth="1"/>
    <col min="2598" max="2792" width="9" style="6"/>
    <col min="2793" max="2793" width="9.25" style="6" customWidth="1"/>
    <col min="2794" max="2838" width="2.375" style="6" customWidth="1"/>
    <col min="2839" max="2839" width="5.625" style="6" customWidth="1"/>
    <col min="2840" max="2842" width="4.625" style="6" customWidth="1"/>
    <col min="2843" max="2845" width="0" style="6" hidden="1" customWidth="1"/>
    <col min="2846" max="2846" width="4.625" style="6" customWidth="1"/>
    <col min="2847" max="2849" width="0" style="6" hidden="1" customWidth="1"/>
    <col min="2850" max="2850" width="4.625" style="6" customWidth="1"/>
    <col min="2851" max="2851" width="0" style="6" hidden="1" customWidth="1"/>
    <col min="2852" max="2852" width="5.625" style="6" customWidth="1"/>
    <col min="2853" max="2853" width="8.625" style="6" customWidth="1"/>
    <col min="2854" max="3048" width="9" style="6"/>
    <col min="3049" max="3049" width="9.25" style="6" customWidth="1"/>
    <col min="3050" max="3094" width="2.375" style="6" customWidth="1"/>
    <col min="3095" max="3095" width="5.625" style="6" customWidth="1"/>
    <col min="3096" max="3098" width="4.625" style="6" customWidth="1"/>
    <col min="3099" max="3101" width="0" style="6" hidden="1" customWidth="1"/>
    <col min="3102" max="3102" width="4.625" style="6" customWidth="1"/>
    <col min="3103" max="3105" width="0" style="6" hidden="1" customWidth="1"/>
    <col min="3106" max="3106" width="4.625" style="6" customWidth="1"/>
    <col min="3107" max="3107" width="0" style="6" hidden="1" customWidth="1"/>
    <col min="3108" max="3108" width="5.625" style="6" customWidth="1"/>
    <col min="3109" max="3109" width="8.625" style="6" customWidth="1"/>
    <col min="3110" max="3304" width="9" style="6"/>
    <col min="3305" max="3305" width="9.25" style="6" customWidth="1"/>
    <col min="3306" max="3350" width="2.375" style="6" customWidth="1"/>
    <col min="3351" max="3351" width="5.625" style="6" customWidth="1"/>
    <col min="3352" max="3354" width="4.625" style="6" customWidth="1"/>
    <col min="3355" max="3357" width="0" style="6" hidden="1" customWidth="1"/>
    <col min="3358" max="3358" width="4.625" style="6" customWidth="1"/>
    <col min="3359" max="3361" width="0" style="6" hidden="1" customWidth="1"/>
    <col min="3362" max="3362" width="4.625" style="6" customWidth="1"/>
    <col min="3363" max="3363" width="0" style="6" hidden="1" customWidth="1"/>
    <col min="3364" max="3364" width="5.625" style="6" customWidth="1"/>
    <col min="3365" max="3365" width="8.625" style="6" customWidth="1"/>
    <col min="3366" max="3560" width="9" style="6"/>
    <col min="3561" max="3561" width="9.25" style="6" customWidth="1"/>
    <col min="3562" max="3606" width="2.375" style="6" customWidth="1"/>
    <col min="3607" max="3607" width="5.625" style="6" customWidth="1"/>
    <col min="3608" max="3610" width="4.625" style="6" customWidth="1"/>
    <col min="3611" max="3613" width="0" style="6" hidden="1" customWidth="1"/>
    <col min="3614" max="3614" width="4.625" style="6" customWidth="1"/>
    <col min="3615" max="3617" width="0" style="6" hidden="1" customWidth="1"/>
    <col min="3618" max="3618" width="4.625" style="6" customWidth="1"/>
    <col min="3619" max="3619" width="0" style="6" hidden="1" customWidth="1"/>
    <col min="3620" max="3620" width="5.625" style="6" customWidth="1"/>
    <col min="3621" max="3621" width="8.625" style="6" customWidth="1"/>
    <col min="3622" max="3816" width="9" style="6"/>
    <col min="3817" max="3817" width="9.25" style="6" customWidth="1"/>
    <col min="3818" max="3862" width="2.375" style="6" customWidth="1"/>
    <col min="3863" max="3863" width="5.625" style="6" customWidth="1"/>
    <col min="3864" max="3866" width="4.625" style="6" customWidth="1"/>
    <col min="3867" max="3869" width="0" style="6" hidden="1" customWidth="1"/>
    <col min="3870" max="3870" width="4.625" style="6" customWidth="1"/>
    <col min="3871" max="3873" width="0" style="6" hidden="1" customWidth="1"/>
    <col min="3874" max="3874" width="4.625" style="6" customWidth="1"/>
    <col min="3875" max="3875" width="0" style="6" hidden="1" customWidth="1"/>
    <col min="3876" max="3876" width="5.625" style="6" customWidth="1"/>
    <col min="3877" max="3877" width="8.625" style="6" customWidth="1"/>
    <col min="3878" max="4072" width="9" style="6"/>
    <col min="4073" max="4073" width="9.25" style="6" customWidth="1"/>
    <col min="4074" max="4118" width="2.375" style="6" customWidth="1"/>
    <col min="4119" max="4119" width="5.625" style="6" customWidth="1"/>
    <col min="4120" max="4122" width="4.625" style="6" customWidth="1"/>
    <col min="4123" max="4125" width="0" style="6" hidden="1" customWidth="1"/>
    <col min="4126" max="4126" width="4.625" style="6" customWidth="1"/>
    <col min="4127" max="4129" width="0" style="6" hidden="1" customWidth="1"/>
    <col min="4130" max="4130" width="4.625" style="6" customWidth="1"/>
    <col min="4131" max="4131" width="0" style="6" hidden="1" customWidth="1"/>
    <col min="4132" max="4132" width="5.625" style="6" customWidth="1"/>
    <col min="4133" max="4133" width="8.625" style="6" customWidth="1"/>
    <col min="4134" max="4328" width="9" style="6"/>
    <col min="4329" max="4329" width="9.25" style="6" customWidth="1"/>
    <col min="4330" max="4374" width="2.375" style="6" customWidth="1"/>
    <col min="4375" max="4375" width="5.625" style="6" customWidth="1"/>
    <col min="4376" max="4378" width="4.625" style="6" customWidth="1"/>
    <col min="4379" max="4381" width="0" style="6" hidden="1" customWidth="1"/>
    <col min="4382" max="4382" width="4.625" style="6" customWidth="1"/>
    <col min="4383" max="4385" width="0" style="6" hidden="1" customWidth="1"/>
    <col min="4386" max="4386" width="4.625" style="6" customWidth="1"/>
    <col min="4387" max="4387" width="0" style="6" hidden="1" customWidth="1"/>
    <col min="4388" max="4388" width="5.625" style="6" customWidth="1"/>
    <col min="4389" max="4389" width="8.625" style="6" customWidth="1"/>
    <col min="4390" max="4584" width="9" style="6"/>
    <col min="4585" max="4585" width="9.25" style="6" customWidth="1"/>
    <col min="4586" max="4630" width="2.375" style="6" customWidth="1"/>
    <col min="4631" max="4631" width="5.625" style="6" customWidth="1"/>
    <col min="4632" max="4634" width="4.625" style="6" customWidth="1"/>
    <col min="4635" max="4637" width="0" style="6" hidden="1" customWidth="1"/>
    <col min="4638" max="4638" width="4.625" style="6" customWidth="1"/>
    <col min="4639" max="4641" width="0" style="6" hidden="1" customWidth="1"/>
    <col min="4642" max="4642" width="4.625" style="6" customWidth="1"/>
    <col min="4643" max="4643" width="0" style="6" hidden="1" customWidth="1"/>
    <col min="4644" max="4644" width="5.625" style="6" customWidth="1"/>
    <col min="4645" max="4645" width="8.625" style="6" customWidth="1"/>
    <col min="4646" max="4840" width="9" style="6"/>
    <col min="4841" max="4841" width="9.25" style="6" customWidth="1"/>
    <col min="4842" max="4886" width="2.375" style="6" customWidth="1"/>
    <col min="4887" max="4887" width="5.625" style="6" customWidth="1"/>
    <col min="4888" max="4890" width="4.625" style="6" customWidth="1"/>
    <col min="4891" max="4893" width="0" style="6" hidden="1" customWidth="1"/>
    <col min="4894" max="4894" width="4.625" style="6" customWidth="1"/>
    <col min="4895" max="4897" width="0" style="6" hidden="1" customWidth="1"/>
    <col min="4898" max="4898" width="4.625" style="6" customWidth="1"/>
    <col min="4899" max="4899" width="0" style="6" hidden="1" customWidth="1"/>
    <col min="4900" max="4900" width="5.625" style="6" customWidth="1"/>
    <col min="4901" max="4901" width="8.625" style="6" customWidth="1"/>
    <col min="4902" max="5096" width="9" style="6"/>
    <col min="5097" max="5097" width="9.25" style="6" customWidth="1"/>
    <col min="5098" max="5142" width="2.375" style="6" customWidth="1"/>
    <col min="5143" max="5143" width="5.625" style="6" customWidth="1"/>
    <col min="5144" max="5146" width="4.625" style="6" customWidth="1"/>
    <col min="5147" max="5149" width="0" style="6" hidden="1" customWidth="1"/>
    <col min="5150" max="5150" width="4.625" style="6" customWidth="1"/>
    <col min="5151" max="5153" width="0" style="6" hidden="1" customWidth="1"/>
    <col min="5154" max="5154" width="4.625" style="6" customWidth="1"/>
    <col min="5155" max="5155" width="0" style="6" hidden="1" customWidth="1"/>
    <col min="5156" max="5156" width="5.625" style="6" customWidth="1"/>
    <col min="5157" max="5157" width="8.625" style="6" customWidth="1"/>
    <col min="5158" max="5352" width="9" style="6"/>
    <col min="5353" max="5353" width="9.25" style="6" customWidth="1"/>
    <col min="5354" max="5398" width="2.375" style="6" customWidth="1"/>
    <col min="5399" max="5399" width="5.625" style="6" customWidth="1"/>
    <col min="5400" max="5402" width="4.625" style="6" customWidth="1"/>
    <col min="5403" max="5405" width="0" style="6" hidden="1" customWidth="1"/>
    <col min="5406" max="5406" width="4.625" style="6" customWidth="1"/>
    <col min="5407" max="5409" width="0" style="6" hidden="1" customWidth="1"/>
    <col min="5410" max="5410" width="4.625" style="6" customWidth="1"/>
    <col min="5411" max="5411" width="0" style="6" hidden="1" customWidth="1"/>
    <col min="5412" max="5412" width="5.625" style="6" customWidth="1"/>
    <col min="5413" max="5413" width="8.625" style="6" customWidth="1"/>
    <col min="5414" max="5608" width="9" style="6"/>
    <col min="5609" max="5609" width="9.25" style="6" customWidth="1"/>
    <col min="5610" max="5654" width="2.375" style="6" customWidth="1"/>
    <col min="5655" max="5655" width="5.625" style="6" customWidth="1"/>
    <col min="5656" max="5658" width="4.625" style="6" customWidth="1"/>
    <col min="5659" max="5661" width="0" style="6" hidden="1" customWidth="1"/>
    <col min="5662" max="5662" width="4.625" style="6" customWidth="1"/>
    <col min="5663" max="5665" width="0" style="6" hidden="1" customWidth="1"/>
    <col min="5666" max="5666" width="4.625" style="6" customWidth="1"/>
    <col min="5667" max="5667" width="0" style="6" hidden="1" customWidth="1"/>
    <col min="5668" max="5668" width="5.625" style="6" customWidth="1"/>
    <col min="5669" max="5669" width="8.625" style="6" customWidth="1"/>
    <col min="5670" max="5864" width="9" style="6"/>
    <col min="5865" max="5865" width="9.25" style="6" customWidth="1"/>
    <col min="5866" max="5910" width="2.375" style="6" customWidth="1"/>
    <col min="5911" max="5911" width="5.625" style="6" customWidth="1"/>
    <col min="5912" max="5914" width="4.625" style="6" customWidth="1"/>
    <col min="5915" max="5917" width="0" style="6" hidden="1" customWidth="1"/>
    <col min="5918" max="5918" width="4.625" style="6" customWidth="1"/>
    <col min="5919" max="5921" width="0" style="6" hidden="1" customWidth="1"/>
    <col min="5922" max="5922" width="4.625" style="6" customWidth="1"/>
    <col min="5923" max="5923" width="0" style="6" hidden="1" customWidth="1"/>
    <col min="5924" max="5924" width="5.625" style="6" customWidth="1"/>
    <col min="5925" max="5925" width="8.625" style="6" customWidth="1"/>
    <col min="5926" max="6120" width="9" style="6"/>
    <col min="6121" max="6121" width="9.25" style="6" customWidth="1"/>
    <col min="6122" max="6166" width="2.375" style="6" customWidth="1"/>
    <col min="6167" max="6167" width="5.625" style="6" customWidth="1"/>
    <col min="6168" max="6170" width="4.625" style="6" customWidth="1"/>
    <col min="6171" max="6173" width="0" style="6" hidden="1" customWidth="1"/>
    <col min="6174" max="6174" width="4.625" style="6" customWidth="1"/>
    <col min="6175" max="6177" width="0" style="6" hidden="1" customWidth="1"/>
    <col min="6178" max="6178" width="4.625" style="6" customWidth="1"/>
    <col min="6179" max="6179" width="0" style="6" hidden="1" customWidth="1"/>
    <col min="6180" max="6180" width="5.625" style="6" customWidth="1"/>
    <col min="6181" max="6181" width="8.625" style="6" customWidth="1"/>
    <col min="6182" max="6376" width="9" style="6"/>
    <col min="6377" max="6377" width="9.25" style="6" customWidth="1"/>
    <col min="6378" max="6422" width="2.375" style="6" customWidth="1"/>
    <col min="6423" max="6423" width="5.625" style="6" customWidth="1"/>
    <col min="6424" max="6426" width="4.625" style="6" customWidth="1"/>
    <col min="6427" max="6429" width="0" style="6" hidden="1" customWidth="1"/>
    <col min="6430" max="6430" width="4.625" style="6" customWidth="1"/>
    <col min="6431" max="6433" width="0" style="6" hidden="1" customWidth="1"/>
    <col min="6434" max="6434" width="4.625" style="6" customWidth="1"/>
    <col min="6435" max="6435" width="0" style="6" hidden="1" customWidth="1"/>
    <col min="6436" max="6436" width="5.625" style="6" customWidth="1"/>
    <col min="6437" max="6437" width="8.625" style="6" customWidth="1"/>
    <col min="6438" max="6632" width="9" style="6"/>
    <col min="6633" max="6633" width="9.25" style="6" customWidth="1"/>
    <col min="6634" max="6678" width="2.375" style="6" customWidth="1"/>
    <col min="6679" max="6679" width="5.625" style="6" customWidth="1"/>
    <col min="6680" max="6682" width="4.625" style="6" customWidth="1"/>
    <col min="6683" max="6685" width="0" style="6" hidden="1" customWidth="1"/>
    <col min="6686" max="6686" width="4.625" style="6" customWidth="1"/>
    <col min="6687" max="6689" width="0" style="6" hidden="1" customWidth="1"/>
    <col min="6690" max="6690" width="4.625" style="6" customWidth="1"/>
    <col min="6691" max="6691" width="0" style="6" hidden="1" customWidth="1"/>
    <col min="6692" max="6692" width="5.625" style="6" customWidth="1"/>
    <col min="6693" max="6693" width="8.625" style="6" customWidth="1"/>
    <col min="6694" max="6888" width="9" style="6"/>
    <col min="6889" max="6889" width="9.25" style="6" customWidth="1"/>
    <col min="6890" max="6934" width="2.375" style="6" customWidth="1"/>
    <col min="6935" max="6935" width="5.625" style="6" customWidth="1"/>
    <col min="6936" max="6938" width="4.625" style="6" customWidth="1"/>
    <col min="6939" max="6941" width="0" style="6" hidden="1" customWidth="1"/>
    <col min="6942" max="6942" width="4.625" style="6" customWidth="1"/>
    <col min="6943" max="6945" width="0" style="6" hidden="1" customWidth="1"/>
    <col min="6946" max="6946" width="4.625" style="6" customWidth="1"/>
    <col min="6947" max="6947" width="0" style="6" hidden="1" customWidth="1"/>
    <col min="6948" max="6948" width="5.625" style="6" customWidth="1"/>
    <col min="6949" max="6949" width="8.625" style="6" customWidth="1"/>
    <col min="6950" max="7144" width="9" style="6"/>
    <col min="7145" max="7145" width="9.25" style="6" customWidth="1"/>
    <col min="7146" max="7190" width="2.375" style="6" customWidth="1"/>
    <col min="7191" max="7191" width="5.625" style="6" customWidth="1"/>
    <col min="7192" max="7194" width="4.625" style="6" customWidth="1"/>
    <col min="7195" max="7197" width="0" style="6" hidden="1" customWidth="1"/>
    <col min="7198" max="7198" width="4.625" style="6" customWidth="1"/>
    <col min="7199" max="7201" width="0" style="6" hidden="1" customWidth="1"/>
    <col min="7202" max="7202" width="4.625" style="6" customWidth="1"/>
    <col min="7203" max="7203" width="0" style="6" hidden="1" customWidth="1"/>
    <col min="7204" max="7204" width="5.625" style="6" customWidth="1"/>
    <col min="7205" max="7205" width="8.625" style="6" customWidth="1"/>
    <col min="7206" max="7400" width="9" style="6"/>
    <col min="7401" max="7401" width="9.25" style="6" customWidth="1"/>
    <col min="7402" max="7446" width="2.375" style="6" customWidth="1"/>
    <col min="7447" max="7447" width="5.625" style="6" customWidth="1"/>
    <col min="7448" max="7450" width="4.625" style="6" customWidth="1"/>
    <col min="7451" max="7453" width="0" style="6" hidden="1" customWidth="1"/>
    <col min="7454" max="7454" width="4.625" style="6" customWidth="1"/>
    <col min="7455" max="7457" width="0" style="6" hidden="1" customWidth="1"/>
    <col min="7458" max="7458" width="4.625" style="6" customWidth="1"/>
    <col min="7459" max="7459" width="0" style="6" hidden="1" customWidth="1"/>
    <col min="7460" max="7460" width="5.625" style="6" customWidth="1"/>
    <col min="7461" max="7461" width="8.625" style="6" customWidth="1"/>
    <col min="7462" max="7656" width="9" style="6"/>
    <col min="7657" max="7657" width="9.25" style="6" customWidth="1"/>
    <col min="7658" max="7702" width="2.375" style="6" customWidth="1"/>
    <col min="7703" max="7703" width="5.625" style="6" customWidth="1"/>
    <col min="7704" max="7706" width="4.625" style="6" customWidth="1"/>
    <col min="7707" max="7709" width="0" style="6" hidden="1" customWidth="1"/>
    <col min="7710" max="7710" width="4.625" style="6" customWidth="1"/>
    <col min="7711" max="7713" width="0" style="6" hidden="1" customWidth="1"/>
    <col min="7714" max="7714" width="4.625" style="6" customWidth="1"/>
    <col min="7715" max="7715" width="0" style="6" hidden="1" customWidth="1"/>
    <col min="7716" max="7716" width="5.625" style="6" customWidth="1"/>
    <col min="7717" max="7717" width="8.625" style="6" customWidth="1"/>
    <col min="7718" max="7912" width="9" style="6"/>
    <col min="7913" max="7913" width="9.25" style="6" customWidth="1"/>
    <col min="7914" max="7958" width="2.375" style="6" customWidth="1"/>
    <col min="7959" max="7959" width="5.625" style="6" customWidth="1"/>
    <col min="7960" max="7962" width="4.625" style="6" customWidth="1"/>
    <col min="7963" max="7965" width="0" style="6" hidden="1" customWidth="1"/>
    <col min="7966" max="7966" width="4.625" style="6" customWidth="1"/>
    <col min="7967" max="7969" width="0" style="6" hidden="1" customWidth="1"/>
    <col min="7970" max="7970" width="4.625" style="6" customWidth="1"/>
    <col min="7971" max="7971" width="0" style="6" hidden="1" customWidth="1"/>
    <col min="7972" max="7972" width="5.625" style="6" customWidth="1"/>
    <col min="7973" max="7973" width="8.625" style="6" customWidth="1"/>
    <col min="7974" max="8168" width="9" style="6"/>
    <col min="8169" max="8169" width="9.25" style="6" customWidth="1"/>
    <col min="8170" max="8214" width="2.375" style="6" customWidth="1"/>
    <col min="8215" max="8215" width="5.625" style="6" customWidth="1"/>
    <col min="8216" max="8218" width="4.625" style="6" customWidth="1"/>
    <col min="8219" max="8221" width="0" style="6" hidden="1" customWidth="1"/>
    <col min="8222" max="8222" width="4.625" style="6" customWidth="1"/>
    <col min="8223" max="8225" width="0" style="6" hidden="1" customWidth="1"/>
    <col min="8226" max="8226" width="4.625" style="6" customWidth="1"/>
    <col min="8227" max="8227" width="0" style="6" hidden="1" customWidth="1"/>
    <col min="8228" max="8228" width="5.625" style="6" customWidth="1"/>
    <col min="8229" max="8229" width="8.625" style="6" customWidth="1"/>
    <col min="8230" max="8424" width="9" style="6"/>
    <col min="8425" max="8425" width="9.25" style="6" customWidth="1"/>
    <col min="8426" max="8470" width="2.375" style="6" customWidth="1"/>
    <col min="8471" max="8471" width="5.625" style="6" customWidth="1"/>
    <col min="8472" max="8474" width="4.625" style="6" customWidth="1"/>
    <col min="8475" max="8477" width="0" style="6" hidden="1" customWidth="1"/>
    <col min="8478" max="8478" width="4.625" style="6" customWidth="1"/>
    <col min="8479" max="8481" width="0" style="6" hidden="1" customWidth="1"/>
    <col min="8482" max="8482" width="4.625" style="6" customWidth="1"/>
    <col min="8483" max="8483" width="0" style="6" hidden="1" customWidth="1"/>
    <col min="8484" max="8484" width="5.625" style="6" customWidth="1"/>
    <col min="8485" max="8485" width="8.625" style="6" customWidth="1"/>
    <col min="8486" max="8680" width="9" style="6"/>
    <col min="8681" max="8681" width="9.25" style="6" customWidth="1"/>
    <col min="8682" max="8726" width="2.375" style="6" customWidth="1"/>
    <col min="8727" max="8727" width="5.625" style="6" customWidth="1"/>
    <col min="8728" max="8730" width="4.625" style="6" customWidth="1"/>
    <col min="8731" max="8733" width="0" style="6" hidden="1" customWidth="1"/>
    <col min="8734" max="8734" width="4.625" style="6" customWidth="1"/>
    <col min="8735" max="8737" width="0" style="6" hidden="1" customWidth="1"/>
    <col min="8738" max="8738" width="4.625" style="6" customWidth="1"/>
    <col min="8739" max="8739" width="0" style="6" hidden="1" customWidth="1"/>
    <col min="8740" max="8740" width="5.625" style="6" customWidth="1"/>
    <col min="8741" max="8741" width="8.625" style="6" customWidth="1"/>
    <col min="8742" max="8936" width="9" style="6"/>
    <col min="8937" max="8937" width="9.25" style="6" customWidth="1"/>
    <col min="8938" max="8982" width="2.375" style="6" customWidth="1"/>
    <col min="8983" max="8983" width="5.625" style="6" customWidth="1"/>
    <col min="8984" max="8986" width="4.625" style="6" customWidth="1"/>
    <col min="8987" max="8989" width="0" style="6" hidden="1" customWidth="1"/>
    <col min="8990" max="8990" width="4.625" style="6" customWidth="1"/>
    <col min="8991" max="8993" width="0" style="6" hidden="1" customWidth="1"/>
    <col min="8994" max="8994" width="4.625" style="6" customWidth="1"/>
    <col min="8995" max="8995" width="0" style="6" hidden="1" customWidth="1"/>
    <col min="8996" max="8996" width="5.625" style="6" customWidth="1"/>
    <col min="8997" max="8997" width="8.625" style="6" customWidth="1"/>
    <col min="8998" max="9192" width="9" style="6"/>
    <col min="9193" max="9193" width="9.25" style="6" customWidth="1"/>
    <col min="9194" max="9238" width="2.375" style="6" customWidth="1"/>
    <col min="9239" max="9239" width="5.625" style="6" customWidth="1"/>
    <col min="9240" max="9242" width="4.625" style="6" customWidth="1"/>
    <col min="9243" max="9245" width="0" style="6" hidden="1" customWidth="1"/>
    <col min="9246" max="9246" width="4.625" style="6" customWidth="1"/>
    <col min="9247" max="9249" width="0" style="6" hidden="1" customWidth="1"/>
    <col min="9250" max="9250" width="4.625" style="6" customWidth="1"/>
    <col min="9251" max="9251" width="0" style="6" hidden="1" customWidth="1"/>
    <col min="9252" max="9252" width="5.625" style="6" customWidth="1"/>
    <col min="9253" max="9253" width="8.625" style="6" customWidth="1"/>
    <col min="9254" max="9448" width="9" style="6"/>
    <col min="9449" max="9449" width="9.25" style="6" customWidth="1"/>
    <col min="9450" max="9494" width="2.375" style="6" customWidth="1"/>
    <col min="9495" max="9495" width="5.625" style="6" customWidth="1"/>
    <col min="9496" max="9498" width="4.625" style="6" customWidth="1"/>
    <col min="9499" max="9501" width="0" style="6" hidden="1" customWidth="1"/>
    <col min="9502" max="9502" width="4.625" style="6" customWidth="1"/>
    <col min="9503" max="9505" width="0" style="6" hidden="1" customWidth="1"/>
    <col min="9506" max="9506" width="4.625" style="6" customWidth="1"/>
    <col min="9507" max="9507" width="0" style="6" hidden="1" customWidth="1"/>
    <col min="9508" max="9508" width="5.625" style="6" customWidth="1"/>
    <col min="9509" max="9509" width="8.625" style="6" customWidth="1"/>
    <col min="9510" max="9704" width="9" style="6"/>
    <col min="9705" max="9705" width="9.25" style="6" customWidth="1"/>
    <col min="9706" max="9750" width="2.375" style="6" customWidth="1"/>
    <col min="9751" max="9751" width="5.625" style="6" customWidth="1"/>
    <col min="9752" max="9754" width="4.625" style="6" customWidth="1"/>
    <col min="9755" max="9757" width="0" style="6" hidden="1" customWidth="1"/>
    <col min="9758" max="9758" width="4.625" style="6" customWidth="1"/>
    <col min="9759" max="9761" width="0" style="6" hidden="1" customWidth="1"/>
    <col min="9762" max="9762" width="4.625" style="6" customWidth="1"/>
    <col min="9763" max="9763" width="0" style="6" hidden="1" customWidth="1"/>
    <col min="9764" max="9764" width="5.625" style="6" customWidth="1"/>
    <col min="9765" max="9765" width="8.625" style="6" customWidth="1"/>
    <col min="9766" max="9960" width="9" style="6"/>
    <col min="9961" max="9961" width="9.25" style="6" customWidth="1"/>
    <col min="9962" max="10006" width="2.375" style="6" customWidth="1"/>
    <col min="10007" max="10007" width="5.625" style="6" customWidth="1"/>
    <col min="10008" max="10010" width="4.625" style="6" customWidth="1"/>
    <col min="10011" max="10013" width="0" style="6" hidden="1" customWidth="1"/>
    <col min="10014" max="10014" width="4.625" style="6" customWidth="1"/>
    <col min="10015" max="10017" width="0" style="6" hidden="1" customWidth="1"/>
    <col min="10018" max="10018" width="4.625" style="6" customWidth="1"/>
    <col min="10019" max="10019" width="0" style="6" hidden="1" customWidth="1"/>
    <col min="10020" max="10020" width="5.625" style="6" customWidth="1"/>
    <col min="10021" max="10021" width="8.625" style="6" customWidth="1"/>
    <col min="10022" max="10216" width="9" style="6"/>
    <col min="10217" max="10217" width="9.25" style="6" customWidth="1"/>
    <col min="10218" max="10262" width="2.375" style="6" customWidth="1"/>
    <col min="10263" max="10263" width="5.625" style="6" customWidth="1"/>
    <col min="10264" max="10266" width="4.625" style="6" customWidth="1"/>
    <col min="10267" max="10269" width="0" style="6" hidden="1" customWidth="1"/>
    <col min="10270" max="10270" width="4.625" style="6" customWidth="1"/>
    <col min="10271" max="10273" width="0" style="6" hidden="1" customWidth="1"/>
    <col min="10274" max="10274" width="4.625" style="6" customWidth="1"/>
    <col min="10275" max="10275" width="0" style="6" hidden="1" customWidth="1"/>
    <col min="10276" max="10276" width="5.625" style="6" customWidth="1"/>
    <col min="10277" max="10277" width="8.625" style="6" customWidth="1"/>
    <col min="10278" max="10472" width="9" style="6"/>
    <col min="10473" max="10473" width="9.25" style="6" customWidth="1"/>
    <col min="10474" max="10518" width="2.375" style="6" customWidth="1"/>
    <col min="10519" max="10519" width="5.625" style="6" customWidth="1"/>
    <col min="10520" max="10522" width="4.625" style="6" customWidth="1"/>
    <col min="10523" max="10525" width="0" style="6" hidden="1" customWidth="1"/>
    <col min="10526" max="10526" width="4.625" style="6" customWidth="1"/>
    <col min="10527" max="10529" width="0" style="6" hidden="1" customWidth="1"/>
    <col min="10530" max="10530" width="4.625" style="6" customWidth="1"/>
    <col min="10531" max="10531" width="0" style="6" hidden="1" customWidth="1"/>
    <col min="10532" max="10532" width="5.625" style="6" customWidth="1"/>
    <col min="10533" max="10533" width="8.625" style="6" customWidth="1"/>
    <col min="10534" max="10728" width="9" style="6"/>
    <col min="10729" max="10729" width="9.25" style="6" customWidth="1"/>
    <col min="10730" max="10774" width="2.375" style="6" customWidth="1"/>
    <col min="10775" max="10775" width="5.625" style="6" customWidth="1"/>
    <col min="10776" max="10778" width="4.625" style="6" customWidth="1"/>
    <col min="10779" max="10781" width="0" style="6" hidden="1" customWidth="1"/>
    <col min="10782" max="10782" width="4.625" style="6" customWidth="1"/>
    <col min="10783" max="10785" width="0" style="6" hidden="1" customWidth="1"/>
    <col min="10786" max="10786" width="4.625" style="6" customWidth="1"/>
    <col min="10787" max="10787" width="0" style="6" hidden="1" customWidth="1"/>
    <col min="10788" max="10788" width="5.625" style="6" customWidth="1"/>
    <col min="10789" max="10789" width="8.625" style="6" customWidth="1"/>
    <col min="10790" max="10984" width="9" style="6"/>
    <col min="10985" max="10985" width="9.25" style="6" customWidth="1"/>
    <col min="10986" max="11030" width="2.375" style="6" customWidth="1"/>
    <col min="11031" max="11031" width="5.625" style="6" customWidth="1"/>
    <col min="11032" max="11034" width="4.625" style="6" customWidth="1"/>
    <col min="11035" max="11037" width="0" style="6" hidden="1" customWidth="1"/>
    <col min="11038" max="11038" width="4.625" style="6" customWidth="1"/>
    <col min="11039" max="11041" width="0" style="6" hidden="1" customWidth="1"/>
    <col min="11042" max="11042" width="4.625" style="6" customWidth="1"/>
    <col min="11043" max="11043" width="0" style="6" hidden="1" customWidth="1"/>
    <col min="11044" max="11044" width="5.625" style="6" customWidth="1"/>
    <col min="11045" max="11045" width="8.625" style="6" customWidth="1"/>
    <col min="11046" max="11240" width="9" style="6"/>
    <col min="11241" max="11241" width="9.25" style="6" customWidth="1"/>
    <col min="11242" max="11286" width="2.375" style="6" customWidth="1"/>
    <col min="11287" max="11287" width="5.625" style="6" customWidth="1"/>
    <col min="11288" max="11290" width="4.625" style="6" customWidth="1"/>
    <col min="11291" max="11293" width="0" style="6" hidden="1" customWidth="1"/>
    <col min="11294" max="11294" width="4.625" style="6" customWidth="1"/>
    <col min="11295" max="11297" width="0" style="6" hidden="1" customWidth="1"/>
    <col min="11298" max="11298" width="4.625" style="6" customWidth="1"/>
    <col min="11299" max="11299" width="0" style="6" hidden="1" customWidth="1"/>
    <col min="11300" max="11300" width="5.625" style="6" customWidth="1"/>
    <col min="11301" max="11301" width="8.625" style="6" customWidth="1"/>
    <col min="11302" max="11496" width="9" style="6"/>
    <col min="11497" max="11497" width="9.25" style="6" customWidth="1"/>
    <col min="11498" max="11542" width="2.375" style="6" customWidth="1"/>
    <col min="11543" max="11543" width="5.625" style="6" customWidth="1"/>
    <col min="11544" max="11546" width="4.625" style="6" customWidth="1"/>
    <col min="11547" max="11549" width="0" style="6" hidden="1" customWidth="1"/>
    <col min="11550" max="11550" width="4.625" style="6" customWidth="1"/>
    <col min="11551" max="11553" width="0" style="6" hidden="1" customWidth="1"/>
    <col min="11554" max="11554" width="4.625" style="6" customWidth="1"/>
    <col min="11555" max="11555" width="0" style="6" hidden="1" customWidth="1"/>
    <col min="11556" max="11556" width="5.625" style="6" customWidth="1"/>
    <col min="11557" max="11557" width="8.625" style="6" customWidth="1"/>
    <col min="11558" max="11752" width="9" style="6"/>
    <col min="11753" max="11753" width="9.25" style="6" customWidth="1"/>
    <col min="11754" max="11798" width="2.375" style="6" customWidth="1"/>
    <col min="11799" max="11799" width="5.625" style="6" customWidth="1"/>
    <col min="11800" max="11802" width="4.625" style="6" customWidth="1"/>
    <col min="11803" max="11805" width="0" style="6" hidden="1" customWidth="1"/>
    <col min="11806" max="11806" width="4.625" style="6" customWidth="1"/>
    <col min="11807" max="11809" width="0" style="6" hidden="1" customWidth="1"/>
    <col min="11810" max="11810" width="4.625" style="6" customWidth="1"/>
    <col min="11811" max="11811" width="0" style="6" hidden="1" customWidth="1"/>
    <col min="11812" max="11812" width="5.625" style="6" customWidth="1"/>
    <col min="11813" max="11813" width="8.625" style="6" customWidth="1"/>
    <col min="11814" max="12008" width="9" style="6"/>
    <col min="12009" max="12009" width="9.25" style="6" customWidth="1"/>
    <col min="12010" max="12054" width="2.375" style="6" customWidth="1"/>
    <col min="12055" max="12055" width="5.625" style="6" customWidth="1"/>
    <col min="12056" max="12058" width="4.625" style="6" customWidth="1"/>
    <col min="12059" max="12061" width="0" style="6" hidden="1" customWidth="1"/>
    <col min="12062" max="12062" width="4.625" style="6" customWidth="1"/>
    <col min="12063" max="12065" width="0" style="6" hidden="1" customWidth="1"/>
    <col min="12066" max="12066" width="4.625" style="6" customWidth="1"/>
    <col min="12067" max="12067" width="0" style="6" hidden="1" customWidth="1"/>
    <col min="12068" max="12068" width="5.625" style="6" customWidth="1"/>
    <col min="12069" max="12069" width="8.625" style="6" customWidth="1"/>
    <col min="12070" max="12264" width="9" style="6"/>
    <col min="12265" max="12265" width="9.25" style="6" customWidth="1"/>
    <col min="12266" max="12310" width="2.375" style="6" customWidth="1"/>
    <col min="12311" max="12311" width="5.625" style="6" customWidth="1"/>
    <col min="12312" max="12314" width="4.625" style="6" customWidth="1"/>
    <col min="12315" max="12317" width="0" style="6" hidden="1" customWidth="1"/>
    <col min="12318" max="12318" width="4.625" style="6" customWidth="1"/>
    <col min="12319" max="12321" width="0" style="6" hidden="1" customWidth="1"/>
    <col min="12322" max="12322" width="4.625" style="6" customWidth="1"/>
    <col min="12323" max="12323" width="0" style="6" hidden="1" customWidth="1"/>
    <col min="12324" max="12324" width="5.625" style="6" customWidth="1"/>
    <col min="12325" max="12325" width="8.625" style="6" customWidth="1"/>
    <col min="12326" max="12520" width="9" style="6"/>
    <col min="12521" max="12521" width="9.25" style="6" customWidth="1"/>
    <col min="12522" max="12566" width="2.375" style="6" customWidth="1"/>
    <col min="12567" max="12567" width="5.625" style="6" customWidth="1"/>
    <col min="12568" max="12570" width="4.625" style="6" customWidth="1"/>
    <col min="12571" max="12573" width="0" style="6" hidden="1" customWidth="1"/>
    <col min="12574" max="12574" width="4.625" style="6" customWidth="1"/>
    <col min="12575" max="12577" width="0" style="6" hidden="1" customWidth="1"/>
    <col min="12578" max="12578" width="4.625" style="6" customWidth="1"/>
    <col min="12579" max="12579" width="0" style="6" hidden="1" customWidth="1"/>
    <col min="12580" max="12580" width="5.625" style="6" customWidth="1"/>
    <col min="12581" max="12581" width="8.625" style="6" customWidth="1"/>
    <col min="12582" max="12776" width="9" style="6"/>
    <col min="12777" max="12777" width="9.25" style="6" customWidth="1"/>
    <col min="12778" max="12822" width="2.375" style="6" customWidth="1"/>
    <col min="12823" max="12823" width="5.625" style="6" customWidth="1"/>
    <col min="12824" max="12826" width="4.625" style="6" customWidth="1"/>
    <col min="12827" max="12829" width="0" style="6" hidden="1" customWidth="1"/>
    <col min="12830" max="12830" width="4.625" style="6" customWidth="1"/>
    <col min="12831" max="12833" width="0" style="6" hidden="1" customWidth="1"/>
    <col min="12834" max="12834" width="4.625" style="6" customWidth="1"/>
    <col min="12835" max="12835" width="0" style="6" hidden="1" customWidth="1"/>
    <col min="12836" max="12836" width="5.625" style="6" customWidth="1"/>
    <col min="12837" max="12837" width="8.625" style="6" customWidth="1"/>
    <col min="12838" max="13032" width="9" style="6"/>
    <col min="13033" max="13033" width="9.25" style="6" customWidth="1"/>
    <col min="13034" max="13078" width="2.375" style="6" customWidth="1"/>
    <col min="13079" max="13079" width="5.625" style="6" customWidth="1"/>
    <col min="13080" max="13082" width="4.625" style="6" customWidth="1"/>
    <col min="13083" max="13085" width="0" style="6" hidden="1" customWidth="1"/>
    <col min="13086" max="13086" width="4.625" style="6" customWidth="1"/>
    <col min="13087" max="13089" width="0" style="6" hidden="1" customWidth="1"/>
    <col min="13090" max="13090" width="4.625" style="6" customWidth="1"/>
    <col min="13091" max="13091" width="0" style="6" hidden="1" customWidth="1"/>
    <col min="13092" max="13092" width="5.625" style="6" customWidth="1"/>
    <col min="13093" max="13093" width="8.625" style="6" customWidth="1"/>
    <col min="13094" max="13288" width="9" style="6"/>
    <col min="13289" max="13289" width="9.25" style="6" customWidth="1"/>
    <col min="13290" max="13334" width="2.375" style="6" customWidth="1"/>
    <col min="13335" max="13335" width="5.625" style="6" customWidth="1"/>
    <col min="13336" max="13338" width="4.625" style="6" customWidth="1"/>
    <col min="13339" max="13341" width="0" style="6" hidden="1" customWidth="1"/>
    <col min="13342" max="13342" width="4.625" style="6" customWidth="1"/>
    <col min="13343" max="13345" width="0" style="6" hidden="1" customWidth="1"/>
    <col min="13346" max="13346" width="4.625" style="6" customWidth="1"/>
    <col min="13347" max="13347" width="0" style="6" hidden="1" customWidth="1"/>
    <col min="13348" max="13348" width="5.625" style="6" customWidth="1"/>
    <col min="13349" max="13349" width="8.625" style="6" customWidth="1"/>
    <col min="13350" max="13544" width="9" style="6"/>
    <col min="13545" max="13545" width="9.25" style="6" customWidth="1"/>
    <col min="13546" max="13590" width="2.375" style="6" customWidth="1"/>
    <col min="13591" max="13591" width="5.625" style="6" customWidth="1"/>
    <col min="13592" max="13594" width="4.625" style="6" customWidth="1"/>
    <col min="13595" max="13597" width="0" style="6" hidden="1" customWidth="1"/>
    <col min="13598" max="13598" width="4.625" style="6" customWidth="1"/>
    <col min="13599" max="13601" width="0" style="6" hidden="1" customWidth="1"/>
    <col min="13602" max="13602" width="4.625" style="6" customWidth="1"/>
    <col min="13603" max="13603" width="0" style="6" hidden="1" customWidth="1"/>
    <col min="13604" max="13604" width="5.625" style="6" customWidth="1"/>
    <col min="13605" max="13605" width="8.625" style="6" customWidth="1"/>
    <col min="13606" max="13800" width="9" style="6"/>
    <col min="13801" max="13801" width="9.25" style="6" customWidth="1"/>
    <col min="13802" max="13846" width="2.375" style="6" customWidth="1"/>
    <col min="13847" max="13847" width="5.625" style="6" customWidth="1"/>
    <col min="13848" max="13850" width="4.625" style="6" customWidth="1"/>
    <col min="13851" max="13853" width="0" style="6" hidden="1" customWidth="1"/>
    <col min="13854" max="13854" width="4.625" style="6" customWidth="1"/>
    <col min="13855" max="13857" width="0" style="6" hidden="1" customWidth="1"/>
    <col min="13858" max="13858" width="4.625" style="6" customWidth="1"/>
    <col min="13859" max="13859" width="0" style="6" hidden="1" customWidth="1"/>
    <col min="13860" max="13860" width="5.625" style="6" customWidth="1"/>
    <col min="13861" max="13861" width="8.625" style="6" customWidth="1"/>
    <col min="13862" max="14056" width="9" style="6"/>
    <col min="14057" max="14057" width="9.25" style="6" customWidth="1"/>
    <col min="14058" max="14102" width="2.375" style="6" customWidth="1"/>
    <col min="14103" max="14103" width="5.625" style="6" customWidth="1"/>
    <col min="14104" max="14106" width="4.625" style="6" customWidth="1"/>
    <col min="14107" max="14109" width="0" style="6" hidden="1" customWidth="1"/>
    <col min="14110" max="14110" width="4.625" style="6" customWidth="1"/>
    <col min="14111" max="14113" width="0" style="6" hidden="1" customWidth="1"/>
    <col min="14114" max="14114" width="4.625" style="6" customWidth="1"/>
    <col min="14115" max="14115" width="0" style="6" hidden="1" customWidth="1"/>
    <col min="14116" max="14116" width="5.625" style="6" customWidth="1"/>
    <col min="14117" max="14117" width="8.625" style="6" customWidth="1"/>
    <col min="14118" max="14312" width="9" style="6"/>
    <col min="14313" max="14313" width="9.25" style="6" customWidth="1"/>
    <col min="14314" max="14358" width="2.375" style="6" customWidth="1"/>
    <col min="14359" max="14359" width="5.625" style="6" customWidth="1"/>
    <col min="14360" max="14362" width="4.625" style="6" customWidth="1"/>
    <col min="14363" max="14365" width="0" style="6" hidden="1" customWidth="1"/>
    <col min="14366" max="14366" width="4.625" style="6" customWidth="1"/>
    <col min="14367" max="14369" width="0" style="6" hidden="1" customWidth="1"/>
    <col min="14370" max="14370" width="4.625" style="6" customWidth="1"/>
    <col min="14371" max="14371" width="0" style="6" hidden="1" customWidth="1"/>
    <col min="14372" max="14372" width="5.625" style="6" customWidth="1"/>
    <col min="14373" max="14373" width="8.625" style="6" customWidth="1"/>
    <col min="14374" max="14568" width="9" style="6"/>
    <col min="14569" max="14569" width="9.25" style="6" customWidth="1"/>
    <col min="14570" max="14614" width="2.375" style="6" customWidth="1"/>
    <col min="14615" max="14615" width="5.625" style="6" customWidth="1"/>
    <col min="14616" max="14618" width="4.625" style="6" customWidth="1"/>
    <col min="14619" max="14621" width="0" style="6" hidden="1" customWidth="1"/>
    <col min="14622" max="14622" width="4.625" style="6" customWidth="1"/>
    <col min="14623" max="14625" width="0" style="6" hidden="1" customWidth="1"/>
    <col min="14626" max="14626" width="4.625" style="6" customWidth="1"/>
    <col min="14627" max="14627" width="0" style="6" hidden="1" customWidth="1"/>
    <col min="14628" max="14628" width="5.625" style="6" customWidth="1"/>
    <col min="14629" max="14629" width="8.625" style="6" customWidth="1"/>
    <col min="14630" max="14824" width="9" style="6"/>
    <col min="14825" max="14825" width="9.25" style="6" customWidth="1"/>
    <col min="14826" max="14870" width="2.375" style="6" customWidth="1"/>
    <col min="14871" max="14871" width="5.625" style="6" customWidth="1"/>
    <col min="14872" max="14874" width="4.625" style="6" customWidth="1"/>
    <col min="14875" max="14877" width="0" style="6" hidden="1" customWidth="1"/>
    <col min="14878" max="14878" width="4.625" style="6" customWidth="1"/>
    <col min="14879" max="14881" width="0" style="6" hidden="1" customWidth="1"/>
    <col min="14882" max="14882" width="4.625" style="6" customWidth="1"/>
    <col min="14883" max="14883" width="0" style="6" hidden="1" customWidth="1"/>
    <col min="14884" max="14884" width="5.625" style="6" customWidth="1"/>
    <col min="14885" max="14885" width="8.625" style="6" customWidth="1"/>
    <col min="14886" max="15080" width="9" style="6"/>
    <col min="15081" max="15081" width="9.25" style="6" customWidth="1"/>
    <col min="15082" max="15126" width="2.375" style="6" customWidth="1"/>
    <col min="15127" max="15127" width="5.625" style="6" customWidth="1"/>
    <col min="15128" max="15130" width="4.625" style="6" customWidth="1"/>
    <col min="15131" max="15133" width="0" style="6" hidden="1" customWidth="1"/>
    <col min="15134" max="15134" width="4.625" style="6" customWidth="1"/>
    <col min="15135" max="15137" width="0" style="6" hidden="1" customWidth="1"/>
    <col min="15138" max="15138" width="4.625" style="6" customWidth="1"/>
    <col min="15139" max="15139" width="0" style="6" hidden="1" customWidth="1"/>
    <col min="15140" max="15140" width="5.625" style="6" customWidth="1"/>
    <col min="15141" max="15141" width="8.625" style="6" customWidth="1"/>
    <col min="15142" max="15336" width="9" style="6"/>
    <col min="15337" max="15337" width="9.25" style="6" customWidth="1"/>
    <col min="15338" max="15382" width="2.375" style="6" customWidth="1"/>
    <col min="15383" max="15383" width="5.625" style="6" customWidth="1"/>
    <col min="15384" max="15386" width="4.625" style="6" customWidth="1"/>
    <col min="15387" max="15389" width="0" style="6" hidden="1" customWidth="1"/>
    <col min="15390" max="15390" width="4.625" style="6" customWidth="1"/>
    <col min="15391" max="15393" width="0" style="6" hidden="1" customWidth="1"/>
    <col min="15394" max="15394" width="4.625" style="6" customWidth="1"/>
    <col min="15395" max="15395" width="0" style="6" hidden="1" customWidth="1"/>
    <col min="15396" max="15396" width="5.625" style="6" customWidth="1"/>
    <col min="15397" max="15397" width="8.625" style="6" customWidth="1"/>
    <col min="15398" max="15592" width="9" style="6"/>
    <col min="15593" max="15593" width="9.25" style="6" customWidth="1"/>
    <col min="15594" max="15638" width="2.375" style="6" customWidth="1"/>
    <col min="15639" max="15639" width="5.625" style="6" customWidth="1"/>
    <col min="15640" max="15642" width="4.625" style="6" customWidth="1"/>
    <col min="15643" max="15645" width="0" style="6" hidden="1" customWidth="1"/>
    <col min="15646" max="15646" width="4.625" style="6" customWidth="1"/>
    <col min="15647" max="15649" width="0" style="6" hidden="1" customWidth="1"/>
    <col min="15650" max="15650" width="4.625" style="6" customWidth="1"/>
    <col min="15651" max="15651" width="0" style="6" hidden="1" customWidth="1"/>
    <col min="15652" max="15652" width="5.625" style="6" customWidth="1"/>
    <col min="15653" max="15653" width="8.625" style="6" customWidth="1"/>
    <col min="15654" max="15848" width="9" style="6"/>
    <col min="15849" max="15849" width="9.25" style="6" customWidth="1"/>
    <col min="15850" max="15894" width="2.375" style="6" customWidth="1"/>
    <col min="15895" max="15895" width="5.625" style="6" customWidth="1"/>
    <col min="15896" max="15898" width="4.625" style="6" customWidth="1"/>
    <col min="15899" max="15901" width="0" style="6" hidden="1" customWidth="1"/>
    <col min="15902" max="15902" width="4.625" style="6" customWidth="1"/>
    <col min="15903" max="15905" width="0" style="6" hidden="1" customWidth="1"/>
    <col min="15906" max="15906" width="4.625" style="6" customWidth="1"/>
    <col min="15907" max="15907" width="0" style="6" hidden="1" customWidth="1"/>
    <col min="15908" max="15908" width="5.625" style="6" customWidth="1"/>
    <col min="15909" max="15909" width="8.625" style="6" customWidth="1"/>
    <col min="15910" max="16104" width="9" style="6"/>
    <col min="16105" max="16105" width="9.25" style="6" customWidth="1"/>
    <col min="16106" max="16150" width="2.375" style="6" customWidth="1"/>
    <col min="16151" max="16151" width="5.625" style="6" customWidth="1"/>
    <col min="16152" max="16154" width="4.625" style="6" customWidth="1"/>
    <col min="16155" max="16157" width="0" style="6" hidden="1" customWidth="1"/>
    <col min="16158" max="16158" width="4.625" style="6" customWidth="1"/>
    <col min="16159" max="16161" width="0" style="6" hidden="1" customWidth="1"/>
    <col min="16162" max="16162" width="4.625" style="6" customWidth="1"/>
    <col min="16163" max="16163" width="0" style="6" hidden="1" customWidth="1"/>
    <col min="16164" max="16164" width="5.625" style="6" customWidth="1"/>
    <col min="16165" max="16165" width="8.625" style="6" customWidth="1"/>
    <col min="16166" max="16384" width="9" style="6"/>
  </cols>
  <sheetData>
    <row r="1" spans="1:49" x14ac:dyDescent="0.15">
      <c r="AJ1" s="7" t="s">
        <v>59</v>
      </c>
    </row>
    <row r="2" spans="1:49" s="13" customFormat="1" ht="18" customHeight="1" x14ac:dyDescent="0.2">
      <c r="A2" s="9" t="s">
        <v>58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AE2" s="14" t="s">
        <v>36</v>
      </c>
      <c r="AF2" s="14"/>
      <c r="AG2" s="14"/>
      <c r="AH2" s="14"/>
      <c r="AI2" s="14"/>
      <c r="AJ2" s="14"/>
      <c r="AL2" s="15"/>
    </row>
    <row r="3" spans="1:49" s="13" customFormat="1" ht="18.75" customHeight="1" x14ac:dyDescent="0.2">
      <c r="A3" s="16" t="s">
        <v>37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O3" s="12"/>
      <c r="P3" s="12"/>
      <c r="Q3" s="12"/>
      <c r="R3" s="12"/>
      <c r="S3" s="12"/>
      <c r="T3" s="17"/>
      <c r="U3" s="12"/>
      <c r="V3" s="12"/>
      <c r="W3" s="12"/>
      <c r="AL3" s="15"/>
    </row>
    <row r="4" spans="1:49" ht="16.5" customHeight="1" x14ac:dyDescent="0.15">
      <c r="A4" s="18"/>
      <c r="B4" s="19"/>
      <c r="C4" s="19"/>
      <c r="D4" s="19"/>
      <c r="E4" s="19"/>
      <c r="F4" s="19"/>
      <c r="G4" s="20"/>
      <c r="H4" s="20"/>
      <c r="I4" s="20"/>
      <c r="J4" s="20"/>
      <c r="K4" s="20"/>
      <c r="M4" s="6" t="s">
        <v>38</v>
      </c>
      <c r="O4" s="6" t="s">
        <v>39</v>
      </c>
      <c r="AE4" s="19"/>
      <c r="AF4" s="21"/>
      <c r="AG4" s="21"/>
      <c r="AH4" s="21"/>
      <c r="AI4" s="19"/>
      <c r="AJ4" s="7"/>
    </row>
    <row r="5" spans="1:49" s="23" customFormat="1" ht="12" customHeight="1" x14ac:dyDescent="0.15">
      <c r="A5" s="22"/>
      <c r="C5" s="24">
        <v>1</v>
      </c>
      <c r="D5" s="24"/>
      <c r="E5" s="24"/>
      <c r="F5" s="24">
        <v>2</v>
      </c>
      <c r="G5" s="24"/>
      <c r="H5" s="24"/>
      <c r="I5" s="24">
        <v>3</v>
      </c>
      <c r="J5" s="24"/>
      <c r="K5" s="24"/>
      <c r="L5" s="24">
        <v>4</v>
      </c>
      <c r="M5" s="24"/>
      <c r="N5" s="24"/>
      <c r="O5" s="24">
        <v>5</v>
      </c>
      <c r="P5" s="24"/>
      <c r="Q5" s="24"/>
      <c r="R5" s="24">
        <v>6</v>
      </c>
      <c r="S5" s="24"/>
      <c r="T5" s="24"/>
      <c r="U5" s="24">
        <v>7</v>
      </c>
      <c r="V5" s="24"/>
      <c r="W5" s="24"/>
      <c r="X5" s="24">
        <v>8</v>
      </c>
      <c r="Y5" s="24"/>
      <c r="Z5" s="24"/>
      <c r="AA5" s="24">
        <v>9</v>
      </c>
      <c r="AB5" s="24"/>
      <c r="AC5" s="25" t="s">
        <v>40</v>
      </c>
      <c r="AE5" s="25"/>
      <c r="AF5" s="25" t="s">
        <v>41</v>
      </c>
      <c r="AG5" s="25" t="s">
        <v>42</v>
      </c>
      <c r="AH5" s="25" t="s">
        <v>43</v>
      </c>
      <c r="AL5" s="8"/>
    </row>
    <row r="6" spans="1:49" s="26" customFormat="1" ht="26.25" customHeight="1" x14ac:dyDescent="0.15">
      <c r="B6" s="183" t="s">
        <v>85</v>
      </c>
      <c r="C6" s="184"/>
      <c r="D6" s="185"/>
      <c r="E6" s="183" t="s">
        <v>86</v>
      </c>
      <c r="F6" s="184"/>
      <c r="G6" s="185"/>
      <c r="H6" s="183" t="s">
        <v>87</v>
      </c>
      <c r="I6" s="184"/>
      <c r="J6" s="185"/>
      <c r="K6" s="183" t="s">
        <v>88</v>
      </c>
      <c r="L6" s="184"/>
      <c r="M6" s="185"/>
      <c r="N6" s="183" t="s">
        <v>89</v>
      </c>
      <c r="O6" s="184"/>
      <c r="P6" s="185"/>
      <c r="Q6" s="183" t="s">
        <v>44</v>
      </c>
      <c r="R6" s="184"/>
      <c r="S6" s="185"/>
      <c r="T6" s="183" t="s">
        <v>90</v>
      </c>
      <c r="U6" s="184"/>
      <c r="V6" s="185"/>
      <c r="W6" s="183" t="s">
        <v>91</v>
      </c>
      <c r="X6" s="184"/>
      <c r="Y6" s="185"/>
      <c r="Z6" s="183" t="s">
        <v>92</v>
      </c>
      <c r="AA6" s="184"/>
      <c r="AB6" s="185"/>
      <c r="AC6" s="27" t="s">
        <v>49</v>
      </c>
      <c r="AD6" s="28" t="s">
        <v>50</v>
      </c>
      <c r="AE6" s="29" t="s">
        <v>51</v>
      </c>
      <c r="AF6" s="27" t="s">
        <v>52</v>
      </c>
      <c r="AG6" s="27" t="s">
        <v>38</v>
      </c>
      <c r="AH6" s="27" t="s">
        <v>53</v>
      </c>
      <c r="AI6" s="30" t="s">
        <v>54</v>
      </c>
      <c r="AJ6" s="31" t="s">
        <v>55</v>
      </c>
      <c r="AL6" s="32" t="s">
        <v>56</v>
      </c>
      <c r="AP6" s="84" t="s">
        <v>81</v>
      </c>
      <c r="AQ6" s="85"/>
      <c r="AR6" s="86"/>
      <c r="AS6" s="85"/>
      <c r="AT6" s="86"/>
      <c r="AU6"/>
      <c r="AV6"/>
      <c r="AW6"/>
    </row>
    <row r="7" spans="1:49" s="44" customFormat="1" ht="18" customHeight="1" x14ac:dyDescent="0.15">
      <c r="A7" s="160" t="str">
        <f>B6</f>
        <v>S-ACT</v>
      </c>
      <c r="B7" s="33"/>
      <c r="C7" s="34"/>
      <c r="D7" s="35"/>
      <c r="E7" s="36"/>
      <c r="F7" s="37" t="s">
        <v>57</v>
      </c>
      <c r="G7" s="38"/>
      <c r="H7" s="39">
        <v>2</v>
      </c>
      <c r="I7" s="37" t="s">
        <v>57</v>
      </c>
      <c r="J7" s="38">
        <v>0</v>
      </c>
      <c r="K7" s="39">
        <v>3</v>
      </c>
      <c r="L7" s="37" t="s">
        <v>57</v>
      </c>
      <c r="M7" s="38">
        <v>0</v>
      </c>
      <c r="N7" s="39">
        <v>8</v>
      </c>
      <c r="O7" s="37" t="s">
        <v>57</v>
      </c>
      <c r="P7" s="38">
        <v>0</v>
      </c>
      <c r="Q7" s="39">
        <v>4</v>
      </c>
      <c r="R7" s="37" t="s">
        <v>57</v>
      </c>
      <c r="S7" s="38">
        <v>0</v>
      </c>
      <c r="T7" s="40">
        <v>3</v>
      </c>
      <c r="U7" s="37" t="s">
        <v>57</v>
      </c>
      <c r="V7" s="41">
        <v>6</v>
      </c>
      <c r="W7" s="39">
        <v>2</v>
      </c>
      <c r="X7" s="37" t="s">
        <v>57</v>
      </c>
      <c r="Y7" s="38">
        <v>0</v>
      </c>
      <c r="Z7" s="39">
        <v>3</v>
      </c>
      <c r="AA7" s="37" t="s">
        <v>57</v>
      </c>
      <c r="AB7" s="38">
        <v>0</v>
      </c>
      <c r="AC7" s="158">
        <f>COUNTIF(B8:AB8,"○")*3+COUNTIF(B8:AB8,"△")</f>
        <v>18</v>
      </c>
      <c r="AD7" s="167">
        <v>6</v>
      </c>
      <c r="AE7" s="169">
        <v>0</v>
      </c>
      <c r="AF7" s="171">
        <f>AG7-AH7</f>
        <v>19</v>
      </c>
      <c r="AG7" s="171">
        <f>SUM(B7,E7,H7,K7,N7,Q7,T7,W7,Z7)</f>
        <v>25</v>
      </c>
      <c r="AH7" s="158">
        <f>SUM(D7,G7,J7,M7,P7,S7,V7,Y7,AB7)</f>
        <v>6</v>
      </c>
      <c r="AI7" s="182" t="e">
        <f>#REF!-AH7</f>
        <v>#REF!</v>
      </c>
      <c r="AJ7" s="162" t="s">
        <v>165</v>
      </c>
      <c r="AK7" s="164"/>
      <c r="AL7" s="42"/>
      <c r="AM7" s="43"/>
      <c r="AN7" s="43"/>
      <c r="AP7" s="1">
        <v>1</v>
      </c>
      <c r="AQ7" s="2" t="s">
        <v>82</v>
      </c>
      <c r="AR7" s="179" t="s">
        <v>165</v>
      </c>
      <c r="AS7" s="180"/>
      <c r="AT7" s="181"/>
      <c r="AU7" t="s">
        <v>67</v>
      </c>
      <c r="AV7" t="s">
        <v>68</v>
      </c>
      <c r="AW7" s="89">
        <v>28</v>
      </c>
    </row>
    <row r="8" spans="1:49" s="44" customFormat="1" ht="18" customHeight="1" x14ac:dyDescent="0.15">
      <c r="A8" s="161"/>
      <c r="B8" s="45"/>
      <c r="C8" s="46" t="str">
        <f>IF(B7="","", IF(B7&gt;D7,"○",IF(B7=D7,"△",IF(B7&lt;D7,"×",))))</f>
        <v/>
      </c>
      <c r="D8" s="47"/>
      <c r="E8" s="48"/>
      <c r="F8" s="49" t="str">
        <f>IF(E7="","", IF(E7&gt;G7,"○",IF(E7=G7,"△",IF(E7&lt;G7,"×",))))</f>
        <v/>
      </c>
      <c r="G8" s="50"/>
      <c r="H8" s="48"/>
      <c r="I8" s="49" t="str">
        <f>IF(H7="","", IF(H7&gt;J7,"○",IF(H7=J7,"△",IF(H7&lt;J7,"×",))))</f>
        <v>○</v>
      </c>
      <c r="J8" s="50"/>
      <c r="K8" s="48"/>
      <c r="L8" s="49" t="str">
        <f>IF(K7="","", IF(K7&gt;M7,"○",IF(K7=M7,"△",IF(K7&lt;M7,"×",))))</f>
        <v>○</v>
      </c>
      <c r="M8" s="50"/>
      <c r="N8" s="48"/>
      <c r="O8" s="49" t="str">
        <f>IF(N7="","", IF(N7&gt;P7,"○",IF(N7=P7,"△",IF(N7&lt;P7,"×",))))</f>
        <v>○</v>
      </c>
      <c r="P8" s="50"/>
      <c r="Q8" s="48"/>
      <c r="R8" s="49" t="str">
        <f>IF(Q7="","", IF(Q7&gt;S7,"○",IF(Q7=S7,"△",IF(Q7&lt;S7,"×",))))</f>
        <v>○</v>
      </c>
      <c r="S8" s="50"/>
      <c r="T8" s="48"/>
      <c r="U8" s="49" t="str">
        <f>IF(T7="","", IF(T7&gt;V7,"○",IF(T7=V7,"△",IF(T7&lt;V7,"×",))))</f>
        <v>×</v>
      </c>
      <c r="V8" s="50"/>
      <c r="W8" s="48"/>
      <c r="X8" s="49" t="str">
        <f>IF(W7="","", IF(W7&gt;Y7,"○",IF(W7=Y7,"△",IF(W7&lt;Y7,"×",))))</f>
        <v>○</v>
      </c>
      <c r="Y8" s="50"/>
      <c r="Z8" s="48"/>
      <c r="AA8" s="49" t="str">
        <f>IF(Z7="","", IF(Z7&gt;AB7,"○",IF(Z7=AB7,"△",IF(Z7&lt;AB7,"×",))))</f>
        <v>○</v>
      </c>
      <c r="AB8" s="50"/>
      <c r="AC8" s="159"/>
      <c r="AD8" s="168"/>
      <c r="AE8" s="170"/>
      <c r="AF8" s="172"/>
      <c r="AG8" s="172"/>
      <c r="AH8" s="159"/>
      <c r="AI8" s="161"/>
      <c r="AJ8" s="163"/>
      <c r="AK8" s="164"/>
      <c r="AL8" s="15"/>
      <c r="AP8" s="1">
        <v>2</v>
      </c>
      <c r="AQ8" s="2" t="s">
        <v>83</v>
      </c>
      <c r="AR8" s="176" t="s">
        <v>166</v>
      </c>
      <c r="AS8" s="176"/>
      <c r="AT8" s="176"/>
      <c r="AU8"/>
      <c r="AV8" t="s">
        <v>69</v>
      </c>
      <c r="AW8" s="90">
        <v>28</v>
      </c>
    </row>
    <row r="9" spans="1:49" s="44" customFormat="1" ht="18" customHeight="1" x14ac:dyDescent="0.15">
      <c r="A9" s="173" t="str">
        <f>E6</f>
        <v>プリンス</v>
      </c>
      <c r="B9" s="51" t="str">
        <f>IF(G7="","",G7)</f>
        <v/>
      </c>
      <c r="C9" s="52" t="s">
        <v>57</v>
      </c>
      <c r="D9" s="53" t="str">
        <f>IF(E7="","",E7)</f>
        <v/>
      </c>
      <c r="E9" s="33"/>
      <c r="F9" s="34"/>
      <c r="G9" s="35"/>
      <c r="H9" s="54"/>
      <c r="I9" s="55" t="s">
        <v>57</v>
      </c>
      <c r="J9" s="56"/>
      <c r="K9" s="39"/>
      <c r="L9" s="37" t="s">
        <v>57</v>
      </c>
      <c r="M9" s="38"/>
      <c r="N9" s="57"/>
      <c r="O9" s="37" t="s">
        <v>57</v>
      </c>
      <c r="P9" s="38"/>
      <c r="Q9" s="39"/>
      <c r="R9" s="37" t="s">
        <v>57</v>
      </c>
      <c r="S9" s="57"/>
      <c r="T9" s="39"/>
      <c r="U9" s="37" t="s">
        <v>57</v>
      </c>
      <c r="V9" s="38"/>
      <c r="W9" s="57"/>
      <c r="X9" s="37" t="s">
        <v>57</v>
      </c>
      <c r="Y9" s="57"/>
      <c r="Z9" s="39"/>
      <c r="AA9" s="37" t="s">
        <v>57</v>
      </c>
      <c r="AB9" s="57"/>
      <c r="AC9" s="158">
        <f>COUNTIF(B10:AB10,"○")*3+COUNTIF(B10:AB10,"△")</f>
        <v>0</v>
      </c>
      <c r="AD9" s="167"/>
      <c r="AE9" s="169"/>
      <c r="AF9" s="171">
        <f>AG9-AH9</f>
        <v>0</v>
      </c>
      <c r="AG9" s="171">
        <f>SUM(B9,E9,H9,K9,N9,Q9,T9,W9,Z9)</f>
        <v>0</v>
      </c>
      <c r="AH9" s="158">
        <f>SUM(D9,G9,J9,M9,P9,S9,V9,Y9,AB9)</f>
        <v>0</v>
      </c>
      <c r="AI9" s="160" t="e">
        <f>#REF!-AH9</f>
        <v>#REF!</v>
      </c>
      <c r="AJ9" s="162" t="s">
        <v>166</v>
      </c>
      <c r="AK9" s="164"/>
      <c r="AL9" s="15"/>
      <c r="AP9" s="3">
        <v>3</v>
      </c>
      <c r="AQ9" s="4" t="s">
        <v>2</v>
      </c>
      <c r="AR9" s="176" t="s">
        <v>167</v>
      </c>
      <c r="AS9" s="176"/>
      <c r="AT9" s="176"/>
      <c r="AU9"/>
      <c r="AV9" t="s">
        <v>70</v>
      </c>
      <c r="AW9" s="91">
        <f>ROUNDDOWN(AW8/AW7,2)</f>
        <v>1</v>
      </c>
    </row>
    <row r="10" spans="1:49" s="44" customFormat="1" ht="18" customHeight="1" x14ac:dyDescent="0.15">
      <c r="A10" s="174"/>
      <c r="B10" s="58"/>
      <c r="C10" s="59" t="str">
        <f>IF(B9="","", IF(B9&gt;D9,"○",IF(B9=D9,"△",IF(B9&lt;D9,"×",))))</f>
        <v/>
      </c>
      <c r="D10" s="60"/>
      <c r="E10" s="45"/>
      <c r="F10" s="46" t="str">
        <f>IF(E9="","", IF(E9&gt;G9,"○",IF(E9=G9,"△",IF(E9&lt;G9,"×",))))</f>
        <v/>
      </c>
      <c r="G10" s="47"/>
      <c r="H10" s="61"/>
      <c r="I10" s="49" t="str">
        <f>IF(H9="","", IF(H9&gt;J9,"○",IF(H9=J9,"△",IF(H9&lt;J9,"×",))))</f>
        <v/>
      </c>
      <c r="J10" s="50"/>
      <c r="K10" s="61"/>
      <c r="L10" s="49" t="str">
        <f>IF(K9="","", IF(K9&gt;M9,"○",IF(K9=M9,"△",IF(K9&lt;M9,"×",))))</f>
        <v/>
      </c>
      <c r="M10" s="50"/>
      <c r="N10" s="61"/>
      <c r="O10" s="49" t="str">
        <f>IF(N9="","", IF(N9&gt;P9,"○",IF(N9=P9,"△",IF(N9&lt;P9,"×",))))</f>
        <v/>
      </c>
      <c r="P10" s="50"/>
      <c r="Q10" s="61"/>
      <c r="R10" s="49" t="str">
        <f>IF(Q9="","", IF(Q9&gt;S9,"○",IF(Q9=S9,"△",IF(Q9&lt;S9,"×",))))</f>
        <v/>
      </c>
      <c r="S10" s="50"/>
      <c r="T10" s="61"/>
      <c r="U10" s="49" t="str">
        <f>IF(T9="","", IF(T9&gt;V9,"○",IF(T9=V9,"△",IF(T9&lt;V9,"×",))))</f>
        <v/>
      </c>
      <c r="V10" s="50"/>
      <c r="W10" s="61"/>
      <c r="X10" s="49" t="str">
        <f>IF(W9="","", IF(W9&gt;Y9,"○",IF(W9=Y9,"△",IF(W9&lt;Y9,"×",))))</f>
        <v/>
      </c>
      <c r="Y10" s="50"/>
      <c r="Z10" s="61"/>
      <c r="AA10" s="49" t="str">
        <f>IF(Z9="","", IF(Z9&gt;AB9,"○",IF(Z9=AB9,"△",IF(Z9&lt;AB9,"×",))))</f>
        <v/>
      </c>
      <c r="AB10" s="50"/>
      <c r="AC10" s="159"/>
      <c r="AD10" s="168"/>
      <c r="AE10" s="170"/>
      <c r="AF10" s="172"/>
      <c r="AG10" s="172"/>
      <c r="AH10" s="159"/>
      <c r="AI10" s="161"/>
      <c r="AJ10" s="163"/>
      <c r="AK10" s="164"/>
      <c r="AL10" s="15"/>
      <c r="AP10" s="1">
        <v>4</v>
      </c>
      <c r="AQ10" s="2" t="s">
        <v>4</v>
      </c>
      <c r="AR10" s="176" t="s">
        <v>168</v>
      </c>
      <c r="AS10" s="176"/>
      <c r="AT10" s="176"/>
      <c r="AU10"/>
      <c r="AV10" t="s">
        <v>71</v>
      </c>
      <c r="AW10" s="90">
        <v>0</v>
      </c>
    </row>
    <row r="11" spans="1:49" s="44" customFormat="1" ht="18" customHeight="1" x14ac:dyDescent="0.15">
      <c r="A11" s="173" t="str">
        <f>H6</f>
        <v>和泉市2ｎｄ</v>
      </c>
      <c r="B11" s="51">
        <f>IF(J7="","",J7)</f>
        <v>0</v>
      </c>
      <c r="C11" s="52" t="s">
        <v>57</v>
      </c>
      <c r="D11" s="53">
        <f>IF(H7="","",H7)</f>
        <v>2</v>
      </c>
      <c r="E11" s="51" t="str">
        <f>IF(J9="","",J9)</f>
        <v/>
      </c>
      <c r="F11" s="52" t="s">
        <v>57</v>
      </c>
      <c r="G11" s="53" t="str">
        <f>IF(H9="","",H9)</f>
        <v/>
      </c>
      <c r="H11" s="33"/>
      <c r="I11" s="34"/>
      <c r="J11" s="35"/>
      <c r="K11" s="62">
        <v>1</v>
      </c>
      <c r="L11" s="63" t="s">
        <v>57</v>
      </c>
      <c r="M11" s="64">
        <v>0</v>
      </c>
      <c r="N11" s="39">
        <v>8</v>
      </c>
      <c r="O11" s="37" t="s">
        <v>57</v>
      </c>
      <c r="P11" s="38">
        <v>0</v>
      </c>
      <c r="Q11" s="39">
        <v>1</v>
      </c>
      <c r="R11" s="37" t="s">
        <v>57</v>
      </c>
      <c r="S11" s="57">
        <v>0</v>
      </c>
      <c r="T11" s="39">
        <v>0</v>
      </c>
      <c r="U11" s="37" t="s">
        <v>57</v>
      </c>
      <c r="V11" s="38">
        <v>0</v>
      </c>
      <c r="W11" s="57">
        <v>0</v>
      </c>
      <c r="X11" s="37" t="s">
        <v>57</v>
      </c>
      <c r="Y11" s="38">
        <v>0</v>
      </c>
      <c r="Z11" s="62">
        <v>1</v>
      </c>
      <c r="AA11" s="63" t="s">
        <v>57</v>
      </c>
      <c r="AB11" s="65">
        <v>1</v>
      </c>
      <c r="AC11" s="158">
        <f>COUNTIF(B12:AB12,"○")*3+COUNTIF(B12:AB12,"△")</f>
        <v>12</v>
      </c>
      <c r="AD11" s="167">
        <v>3</v>
      </c>
      <c r="AE11" s="169">
        <v>3</v>
      </c>
      <c r="AF11" s="171">
        <f>AG11-AH11</f>
        <v>8</v>
      </c>
      <c r="AG11" s="171">
        <f t="shared" ref="AG11" si="0">SUM(B11,E11,H11,K11,N11,Q11,T11,W11,Z11)</f>
        <v>11</v>
      </c>
      <c r="AH11" s="158">
        <f t="shared" ref="AH11" si="1">SUM(D11,G11,J11,M11,P11,S11,V11,Y11,AB11)</f>
        <v>3</v>
      </c>
      <c r="AI11" s="160" t="e">
        <f>#REF!-AH11</f>
        <v>#REF!</v>
      </c>
      <c r="AJ11" s="162" t="s">
        <v>167</v>
      </c>
      <c r="AK11" s="164"/>
      <c r="AL11" s="15"/>
      <c r="AP11" s="1">
        <v>5</v>
      </c>
      <c r="AQ11" s="2" t="s">
        <v>6</v>
      </c>
      <c r="AR11" s="176" t="s">
        <v>169</v>
      </c>
      <c r="AS11" s="176"/>
      <c r="AT11" s="176"/>
      <c r="AU11"/>
      <c r="AV11" t="s">
        <v>72</v>
      </c>
      <c r="AW11" s="89">
        <f>AW7-AW8-AW10</f>
        <v>0</v>
      </c>
    </row>
    <row r="12" spans="1:49" s="44" customFormat="1" ht="18" customHeight="1" x14ac:dyDescent="0.15">
      <c r="A12" s="174"/>
      <c r="B12" s="58"/>
      <c r="C12" s="59" t="str">
        <f>IF(B11="","", IF(B11&gt;D11,"○",IF(B11=D11,"△",IF(B11&lt;D11,"×",))))</f>
        <v>×</v>
      </c>
      <c r="D12" s="60"/>
      <c r="E12" s="66"/>
      <c r="F12" s="67" t="str">
        <f>IF(E11="","", IF(E11&gt;G11,"○",IF(E11=G11,"△",IF(E11&lt;G11,"×",))))</f>
        <v/>
      </c>
      <c r="G12" s="68"/>
      <c r="H12" s="45"/>
      <c r="I12" s="46" t="str">
        <f>IF(H11="","", IF(H11&gt;J11,"○",IF(H11=J11,"△",IF(H11&lt;J11,"×",))))</f>
        <v/>
      </c>
      <c r="J12" s="47"/>
      <c r="K12" s="61"/>
      <c r="L12" s="49" t="str">
        <f>IF(K11="","", IF(K11&gt;M11,"○",IF(K11=M11,"△",IF(K11&lt;M11,"×",))))</f>
        <v>○</v>
      </c>
      <c r="M12" s="50"/>
      <c r="N12" s="61"/>
      <c r="O12" s="49" t="str">
        <f>IF(N11="","", IF(N11&gt;P11,"○",IF(N11=P11,"△",IF(N11&lt;P11,"×",))))</f>
        <v>○</v>
      </c>
      <c r="P12" s="50"/>
      <c r="Q12" s="61"/>
      <c r="R12" s="49" t="str">
        <f>IF(Q11="","", IF(Q11&gt;S11,"○",IF(Q11=S11,"△",IF(Q11&lt;S11,"×",))))</f>
        <v>○</v>
      </c>
      <c r="S12" s="50"/>
      <c r="T12" s="61"/>
      <c r="U12" s="49" t="str">
        <f>IF(T11="","", IF(T11&gt;V11,"○",IF(T11=V11,"△",IF(T11&lt;V11,"×",))))</f>
        <v>△</v>
      </c>
      <c r="V12" s="50"/>
      <c r="W12" s="61"/>
      <c r="X12" s="49" t="str">
        <f>IF(W11="","", IF(W11&gt;Y11,"○",IF(W11=Y11,"△",IF(W11&lt;Y11,"×",))))</f>
        <v>△</v>
      </c>
      <c r="Y12" s="50"/>
      <c r="Z12" s="61"/>
      <c r="AA12" s="49" t="str">
        <f>IF(Z11="","", IF(Z11&gt;AB11,"○",IF(Z11=AB11,"△",IF(Z11&lt;AB11,"×",))))</f>
        <v>△</v>
      </c>
      <c r="AB12" s="50"/>
      <c r="AC12" s="159"/>
      <c r="AD12" s="168"/>
      <c r="AE12" s="170"/>
      <c r="AF12" s="172"/>
      <c r="AG12" s="172"/>
      <c r="AH12" s="159"/>
      <c r="AI12" s="161"/>
      <c r="AJ12" s="163"/>
      <c r="AK12" s="164"/>
      <c r="AL12" s="15"/>
      <c r="AP12" s="1">
        <v>6</v>
      </c>
      <c r="AQ12" s="2" t="s">
        <v>84</v>
      </c>
      <c r="AR12" s="176" t="s">
        <v>170</v>
      </c>
      <c r="AS12" s="176"/>
      <c r="AT12" s="176"/>
      <c r="AU12"/>
      <c r="AV12"/>
      <c r="AW12"/>
    </row>
    <row r="13" spans="1:49" s="44" customFormat="1" ht="18" customHeight="1" x14ac:dyDescent="0.15">
      <c r="A13" s="173" t="str">
        <f>K6</f>
        <v>野田</v>
      </c>
      <c r="B13" s="51">
        <f>IF(M7="","",M7)</f>
        <v>0</v>
      </c>
      <c r="C13" s="52" t="s">
        <v>57</v>
      </c>
      <c r="D13" s="53">
        <f>IF(K7="","",K7)</f>
        <v>3</v>
      </c>
      <c r="E13" s="51" t="str">
        <f>IF(M9="","",M9)</f>
        <v/>
      </c>
      <c r="F13" s="52" t="s">
        <v>57</v>
      </c>
      <c r="G13" s="53" t="str">
        <f>IF(K9="","",K9)</f>
        <v/>
      </c>
      <c r="H13" s="51">
        <f>IF(M11="","",M11)</f>
        <v>0</v>
      </c>
      <c r="I13" s="52" t="s">
        <v>57</v>
      </c>
      <c r="J13" s="53">
        <f>IF(K11="","",K11)</f>
        <v>1</v>
      </c>
      <c r="K13" s="33"/>
      <c r="L13" s="34"/>
      <c r="M13" s="35"/>
      <c r="N13" s="39">
        <v>6</v>
      </c>
      <c r="O13" s="37" t="s">
        <v>57</v>
      </c>
      <c r="P13" s="38">
        <v>0</v>
      </c>
      <c r="Q13" s="69">
        <v>0</v>
      </c>
      <c r="R13" s="55" t="s">
        <v>57</v>
      </c>
      <c r="S13" s="70">
        <v>1</v>
      </c>
      <c r="T13" s="69">
        <v>1</v>
      </c>
      <c r="U13" s="55" t="s">
        <v>57</v>
      </c>
      <c r="V13" s="71">
        <v>0</v>
      </c>
      <c r="W13" s="57">
        <v>1</v>
      </c>
      <c r="X13" s="37" t="s">
        <v>57</v>
      </c>
      <c r="Y13" s="38">
        <v>2</v>
      </c>
      <c r="Z13" s="39">
        <v>2</v>
      </c>
      <c r="AA13" s="37" t="s">
        <v>57</v>
      </c>
      <c r="AB13" s="57">
        <v>1</v>
      </c>
      <c r="AC13" s="158">
        <f>COUNTIF(B14:AB14,"○")*3+COUNTIF(B14:AB14,"△")</f>
        <v>9</v>
      </c>
      <c r="AD13" s="167">
        <v>3</v>
      </c>
      <c r="AE13" s="169">
        <v>0</v>
      </c>
      <c r="AF13" s="171">
        <f>AG13-AH13</f>
        <v>2</v>
      </c>
      <c r="AG13" s="171">
        <f t="shared" ref="AG13" si="2">SUM(B13,E13,H13,K13,N13,Q13,T13,W13,Z13)</f>
        <v>10</v>
      </c>
      <c r="AH13" s="158">
        <f t="shared" ref="AH13" si="3">SUM(D13,G13,J13,M13,P13,S13,V13,Y13,AB13)</f>
        <v>8</v>
      </c>
      <c r="AI13" s="160" t="e">
        <f>#REF!-AH13</f>
        <v>#REF!</v>
      </c>
      <c r="AJ13" s="162" t="s">
        <v>168</v>
      </c>
      <c r="AK13" s="177"/>
      <c r="AL13" s="15"/>
      <c r="AP13" s="1">
        <v>7</v>
      </c>
      <c r="AQ13" s="2" t="s">
        <v>8</v>
      </c>
      <c r="AR13" s="176" t="s">
        <v>171</v>
      </c>
      <c r="AS13" s="176"/>
      <c r="AT13" s="176"/>
      <c r="AU13"/>
      <c r="AV13" s="178" t="s">
        <v>73</v>
      </c>
      <c r="AW13" s="178"/>
    </row>
    <row r="14" spans="1:49" s="44" customFormat="1" ht="18" customHeight="1" x14ac:dyDescent="0.15">
      <c r="A14" s="174"/>
      <c r="B14" s="58"/>
      <c r="C14" s="59" t="str">
        <f>IF(B13="","", IF(B13&gt;D13,"○",IF(B13=D13,"△",IF(B13&lt;D13,"×",))))</f>
        <v>×</v>
      </c>
      <c r="D14" s="60"/>
      <c r="E14" s="66"/>
      <c r="F14" s="67" t="str">
        <f>IF(E13="","", IF(E13&gt;G13,"○",IF(E13=G13,"△",IF(E13&lt;G13,"×",))))</f>
        <v/>
      </c>
      <c r="G14" s="68"/>
      <c r="H14" s="66"/>
      <c r="I14" s="67" t="str">
        <f>IF(H13="","", IF(H13&gt;J13,"○",IF(H13=J13,"△",IF(H13&lt;J13,"×",))))</f>
        <v>×</v>
      </c>
      <c r="J14" s="68"/>
      <c r="K14" s="45"/>
      <c r="L14" s="46" t="str">
        <f>IF(K13="","", IF(K13&gt;M13,"○",IF(K13=M13,"△",IF(K13&lt;M13,"×",))))</f>
        <v/>
      </c>
      <c r="M14" s="47"/>
      <c r="N14" s="61"/>
      <c r="O14" s="49" t="str">
        <f>IF(N13="","", IF(N13&gt;P13,"○",IF(N13=P13,"△",IF(N13&lt;P13,"×",))))</f>
        <v>○</v>
      </c>
      <c r="P14" s="50"/>
      <c r="Q14" s="72"/>
      <c r="R14" s="73" t="str">
        <f>IF(Q13="","", IF(Q13&gt;S13,"○",IF(Q13=S13,"△",IF(Q13&lt;S13,"×",))))</f>
        <v>×</v>
      </c>
      <c r="S14" s="74"/>
      <c r="T14" s="72"/>
      <c r="U14" s="73" t="str">
        <f>IF(T13="","", IF(T13&gt;V13,"○",IF(T13=V13,"△",IF(T13&lt;V13,"×",))))</f>
        <v>○</v>
      </c>
      <c r="V14" s="74"/>
      <c r="W14" s="61"/>
      <c r="X14" s="49" t="str">
        <f>IF(W13="","", IF(W13&gt;Y13,"○",IF(W13=Y13,"△",IF(W13&lt;Y13,"×",))))</f>
        <v>×</v>
      </c>
      <c r="Y14" s="50"/>
      <c r="Z14" s="61"/>
      <c r="AA14" s="49" t="str">
        <f>IF(Z13="","", IF(Z13&gt;AB13,"○",IF(Z13=AB13,"△",IF(Z13&lt;AB13,"×",))))</f>
        <v>○</v>
      </c>
      <c r="AB14" s="50"/>
      <c r="AC14" s="159"/>
      <c r="AD14" s="168"/>
      <c r="AE14" s="170"/>
      <c r="AF14" s="172"/>
      <c r="AG14" s="172"/>
      <c r="AH14" s="159"/>
      <c r="AI14" s="161"/>
      <c r="AJ14" s="163"/>
      <c r="AK14" s="177"/>
      <c r="AL14" s="15"/>
      <c r="AP14" s="1">
        <v>8</v>
      </c>
      <c r="AQ14" s="2" t="s">
        <v>9</v>
      </c>
      <c r="AR14" s="176" t="s">
        <v>172</v>
      </c>
      <c r="AS14" s="176"/>
      <c r="AT14" s="176"/>
      <c r="AU14"/>
      <c r="AV14"/>
      <c r="AW14"/>
    </row>
    <row r="15" spans="1:49" s="44" customFormat="1" ht="18" customHeight="1" x14ac:dyDescent="0.15">
      <c r="A15" s="173" t="str">
        <f>N6</f>
        <v>FORZA</v>
      </c>
      <c r="B15" s="51">
        <f>IF(P7="","",P7)</f>
        <v>0</v>
      </c>
      <c r="C15" s="52" t="s">
        <v>57</v>
      </c>
      <c r="D15" s="53">
        <f>IF(N7="","",N7)</f>
        <v>8</v>
      </c>
      <c r="E15" s="51" t="str">
        <f>IF(P9="","",P9)</f>
        <v/>
      </c>
      <c r="F15" s="52" t="s">
        <v>57</v>
      </c>
      <c r="G15" s="53" t="str">
        <f>IF(N9="","",N9)</f>
        <v/>
      </c>
      <c r="H15" s="51">
        <f>IF(P11="","",P11)</f>
        <v>0</v>
      </c>
      <c r="I15" s="52" t="s">
        <v>57</v>
      </c>
      <c r="J15" s="53">
        <f>IF(N11="","",N11)</f>
        <v>8</v>
      </c>
      <c r="K15" s="51">
        <f>IF(P13="","",P13)</f>
        <v>0</v>
      </c>
      <c r="L15" s="52" t="s">
        <v>57</v>
      </c>
      <c r="M15" s="53">
        <f>IF(N13="","",N13)</f>
        <v>6</v>
      </c>
      <c r="N15" s="33"/>
      <c r="O15" s="34"/>
      <c r="P15" s="35"/>
      <c r="Q15" s="69">
        <v>0</v>
      </c>
      <c r="R15" s="55" t="s">
        <v>57</v>
      </c>
      <c r="S15" s="71">
        <v>1</v>
      </c>
      <c r="T15" s="75">
        <v>0</v>
      </c>
      <c r="U15" s="76" t="s">
        <v>57</v>
      </c>
      <c r="V15" s="77">
        <v>3</v>
      </c>
      <c r="W15" s="39">
        <v>0</v>
      </c>
      <c r="X15" s="37" t="s">
        <v>57</v>
      </c>
      <c r="Y15" s="38">
        <v>10</v>
      </c>
      <c r="Z15" s="39">
        <v>0</v>
      </c>
      <c r="AA15" s="37" t="s">
        <v>57</v>
      </c>
      <c r="AB15" s="57">
        <v>10</v>
      </c>
      <c r="AC15" s="158">
        <f>COUNTIF(B16:AB16,"○")*3+COUNTIF(B16:AB16,"△")</f>
        <v>0</v>
      </c>
      <c r="AD15" s="167">
        <v>0</v>
      </c>
      <c r="AE15" s="169">
        <v>0</v>
      </c>
      <c r="AF15" s="171">
        <f>AG15-AH15</f>
        <v>-46</v>
      </c>
      <c r="AG15" s="171">
        <f t="shared" ref="AG15" si="4">SUM(B15,E15,H15,K15,N15,Q15,T15,W15,Z15)</f>
        <v>0</v>
      </c>
      <c r="AH15" s="158">
        <f t="shared" ref="AH15" si="5">SUM(D15,G15,J15,M15,P15,S15,V15,Y15,AB15)</f>
        <v>46</v>
      </c>
      <c r="AI15" s="160" t="e">
        <f>#REF!-AH15</f>
        <v>#REF!</v>
      </c>
      <c r="AJ15" s="162" t="s">
        <v>169</v>
      </c>
      <c r="AK15" s="164"/>
      <c r="AL15" s="15"/>
      <c r="AP15" s="1">
        <v>9</v>
      </c>
      <c r="AQ15" s="2" t="s">
        <v>10</v>
      </c>
      <c r="AR15" s="176" t="s">
        <v>173</v>
      </c>
      <c r="AS15" s="176"/>
      <c r="AT15" s="176"/>
      <c r="AU15"/>
      <c r="AV15"/>
      <c r="AW15"/>
    </row>
    <row r="16" spans="1:49" s="44" customFormat="1" ht="18" customHeight="1" x14ac:dyDescent="0.2">
      <c r="A16" s="174"/>
      <c r="B16" s="58"/>
      <c r="C16" s="59" t="str">
        <f>IF(B15="","", IF(B15&gt;D15,"○",IF(B15=D15,"△",IF(B15&lt;D15,"×",))))</f>
        <v>×</v>
      </c>
      <c r="D16" s="60"/>
      <c r="E16" s="66"/>
      <c r="F16" s="67" t="str">
        <f>IF(E15="","", IF(E15&gt;G15,"○",IF(E15=G15,"△",IF(E15&lt;G15,"×",))))</f>
        <v/>
      </c>
      <c r="G16" s="68"/>
      <c r="H16" s="66"/>
      <c r="I16" s="67" t="str">
        <f>IF(H15="","", IF(H15&gt;J15,"○",IF(H15=J15,"△",IF(H15&lt;J15,"×",))))</f>
        <v>×</v>
      </c>
      <c r="J16" s="68"/>
      <c r="K16" s="66"/>
      <c r="L16" s="67" t="str">
        <f>IF(K15="","", IF(K15&gt;M15,"○",IF(K15=M15,"△",IF(K15&lt;M15,"×",))))</f>
        <v>×</v>
      </c>
      <c r="M16" s="68"/>
      <c r="N16" s="45"/>
      <c r="O16" s="46" t="str">
        <f>IF(N15="","", IF(N15&gt;P15,"○",IF(N15=P15,"△",IF(N15&lt;P15,"×",))))</f>
        <v/>
      </c>
      <c r="P16" s="47"/>
      <c r="Q16" s="72"/>
      <c r="R16" s="73" t="str">
        <f>IF(Q15="","", IF(Q15&gt;S15,"○",IF(Q15=S15,"△",IF(Q15&lt;S15,"×",))))</f>
        <v>×</v>
      </c>
      <c r="S16" s="74"/>
      <c r="T16" s="72"/>
      <c r="U16" s="73" t="str">
        <f>IF(T15="","", IF(T15&gt;V15,"○",IF(T15=V15,"△",IF(T15&lt;V15,"×",))))</f>
        <v>×</v>
      </c>
      <c r="V16" s="74"/>
      <c r="W16" s="61"/>
      <c r="X16" s="49" t="str">
        <f>IF(W15="","", IF(W15&gt;Y15,"○",IF(W15=Y15,"△",IF(W15&lt;Y15,"×",))))</f>
        <v>×</v>
      </c>
      <c r="Y16" s="50"/>
      <c r="Z16" s="61"/>
      <c r="AA16" s="49" t="str">
        <f>IF(Z15="","", IF(Z15&gt;AB15,"○",IF(Z15=AB15,"△",IF(Z15&lt;AB15,"×",))))</f>
        <v>×</v>
      </c>
      <c r="AB16" s="50"/>
      <c r="AC16" s="159"/>
      <c r="AD16" s="168"/>
      <c r="AE16" s="170"/>
      <c r="AF16" s="172"/>
      <c r="AG16" s="172"/>
      <c r="AH16" s="159"/>
      <c r="AI16" s="161"/>
      <c r="AJ16" s="163"/>
      <c r="AK16" s="164"/>
      <c r="AL16" s="15"/>
      <c r="AP16" s="92"/>
      <c r="AQ16" s="93"/>
      <c r="AR16" s="94"/>
      <c r="AS16" s="92"/>
      <c r="AT16" s="94"/>
      <c r="AU16"/>
      <c r="AV16"/>
      <c r="AW16"/>
    </row>
    <row r="17" spans="1:49" s="44" customFormat="1" ht="18" customHeight="1" x14ac:dyDescent="0.15">
      <c r="A17" s="173" t="str">
        <f>Q6</f>
        <v>トロッポ</v>
      </c>
      <c r="B17" s="51">
        <f>IF(S7="","",S7)</f>
        <v>0</v>
      </c>
      <c r="C17" s="52" t="s">
        <v>57</v>
      </c>
      <c r="D17" s="53">
        <f>IF(Q7="","",Q7)</f>
        <v>4</v>
      </c>
      <c r="E17" s="51" t="str">
        <f>IF(S9="","",S9)</f>
        <v/>
      </c>
      <c r="F17" s="52" t="s">
        <v>57</v>
      </c>
      <c r="G17" s="53" t="str">
        <f>IF(Q9="","",Q9)</f>
        <v/>
      </c>
      <c r="H17" s="51">
        <f>IF(S11="","",S11)</f>
        <v>0</v>
      </c>
      <c r="I17" s="52" t="s">
        <v>57</v>
      </c>
      <c r="J17" s="53">
        <f>IF(Q11="","",Q11)</f>
        <v>1</v>
      </c>
      <c r="K17" s="78">
        <f>IF(S13="","",S13)</f>
        <v>1</v>
      </c>
      <c r="L17" s="52" t="s">
        <v>57</v>
      </c>
      <c r="M17" s="53">
        <f>IF(Q13="","",Q13)</f>
        <v>0</v>
      </c>
      <c r="N17" s="51">
        <f>IF(S15="","",S15)</f>
        <v>1</v>
      </c>
      <c r="O17" s="52" t="s">
        <v>57</v>
      </c>
      <c r="P17" s="53">
        <f>IF(Q15="","",Q15)</f>
        <v>0</v>
      </c>
      <c r="Q17" s="33"/>
      <c r="R17" s="34"/>
      <c r="S17" s="35"/>
      <c r="T17" s="69">
        <v>0</v>
      </c>
      <c r="U17" s="55" t="s">
        <v>57</v>
      </c>
      <c r="V17" s="71">
        <v>3</v>
      </c>
      <c r="W17" s="69">
        <v>0</v>
      </c>
      <c r="X17" s="55" t="s">
        <v>57</v>
      </c>
      <c r="Y17" s="71">
        <v>3</v>
      </c>
      <c r="Z17" s="69">
        <v>1</v>
      </c>
      <c r="AA17" s="55" t="s">
        <v>57</v>
      </c>
      <c r="AB17" s="70">
        <v>0</v>
      </c>
      <c r="AC17" s="158">
        <f>COUNTIF(B18:AB18,"○")*3+COUNTIF(B18:AB18,"△")</f>
        <v>9</v>
      </c>
      <c r="AD17" s="167">
        <v>3</v>
      </c>
      <c r="AE17" s="169">
        <v>0</v>
      </c>
      <c r="AF17" s="171">
        <f>AG17-AH17</f>
        <v>-8</v>
      </c>
      <c r="AG17" s="171">
        <f t="shared" ref="AG17" si="6">SUM(B17,E17,H17,K17,N17,Q17,T17,W17,Z17)</f>
        <v>3</v>
      </c>
      <c r="AH17" s="158">
        <f t="shared" ref="AH17" si="7">SUM(D17,G17,J17,M17,P17,S17,V17,Y17,AB17)</f>
        <v>11</v>
      </c>
      <c r="AI17" s="160" t="e">
        <f>#REF!-AH17</f>
        <v>#REF!</v>
      </c>
      <c r="AJ17" s="162" t="s">
        <v>170</v>
      </c>
      <c r="AK17" s="164"/>
      <c r="AL17" s="15"/>
      <c r="AP17" s="95" t="s">
        <v>77</v>
      </c>
      <c r="AQ17" s="175" t="s">
        <v>74</v>
      </c>
      <c r="AR17" s="176"/>
      <c r="AS17" s="176"/>
      <c r="AT17" s="176"/>
      <c r="AU17" s="176"/>
      <c r="AV17" s="1" t="s">
        <v>75</v>
      </c>
      <c r="AW17" s="1" t="s">
        <v>76</v>
      </c>
    </row>
    <row r="18" spans="1:49" s="44" customFormat="1" ht="18" customHeight="1" x14ac:dyDescent="0.15">
      <c r="A18" s="174"/>
      <c r="B18" s="58"/>
      <c r="C18" s="59" t="str">
        <f>IF(B17="","", IF(B17&gt;D17,"○",IF(B17=D17,"△",IF(B17&lt;D17,"×",))))</f>
        <v>×</v>
      </c>
      <c r="D18" s="60"/>
      <c r="E18" s="58"/>
      <c r="F18" s="59" t="str">
        <f>IF(E17="","", IF(E17&gt;G17,"○",IF(E17=G17,"△",IF(E17&lt;G17,"×",))))</f>
        <v/>
      </c>
      <c r="G18" s="60"/>
      <c r="H18" s="58"/>
      <c r="I18" s="59" t="str">
        <f>IF(H17="","", IF(H17&gt;J17,"○",IF(H17=J17,"△",IF(H17&lt;J17,"×",))))</f>
        <v>×</v>
      </c>
      <c r="J18" s="60"/>
      <c r="K18" s="58"/>
      <c r="L18" s="59" t="str">
        <f>IF(K17="","", IF(K17&gt;M17,"○",IF(K17=M17,"△",IF(K17&lt;M17,"×",))))</f>
        <v>○</v>
      </c>
      <c r="M18" s="60"/>
      <c r="N18" s="58"/>
      <c r="O18" s="59" t="str">
        <f>IF(N17="","", IF(N17&gt;P17,"○",IF(N17=P17,"△",IF(N17&lt;P17,"×",))))</f>
        <v>○</v>
      </c>
      <c r="P18" s="60"/>
      <c r="Q18" s="45"/>
      <c r="R18" s="46" t="str">
        <f>IF(Q17="","", IF(Q17&gt;S17,"○",IF(Q17=S17,"△",IF(Q17&lt;S17,"×",))))</f>
        <v/>
      </c>
      <c r="S18" s="47"/>
      <c r="T18" s="72"/>
      <c r="U18" s="73" t="str">
        <f>IF(T17="","", IF(T17&gt;V17,"○",IF(T17=V17,"△",IF(T17&lt;V17,"×",))))</f>
        <v>×</v>
      </c>
      <c r="V18" s="74"/>
      <c r="W18" s="72"/>
      <c r="X18" s="73" t="str">
        <f>IF(W17="","", IF(W17&gt;Y17,"○",IF(W17=Y17,"△",IF(W17&lt;Y17,"×",))))</f>
        <v>×</v>
      </c>
      <c r="Y18" s="74"/>
      <c r="Z18" s="72"/>
      <c r="AA18" s="73" t="str">
        <f>IF(Z17="","", IF(Z17&gt;AB17,"○",IF(Z17=AB17,"△",IF(Z17&lt;AB17,"×",))))</f>
        <v>○</v>
      </c>
      <c r="AB18" s="74"/>
      <c r="AC18" s="159"/>
      <c r="AD18" s="168"/>
      <c r="AE18" s="170"/>
      <c r="AF18" s="172"/>
      <c r="AG18" s="172"/>
      <c r="AH18" s="159"/>
      <c r="AI18" s="161"/>
      <c r="AJ18" s="163"/>
      <c r="AK18" s="164"/>
      <c r="AL18" s="15"/>
      <c r="AP18" s="146">
        <v>1</v>
      </c>
      <c r="AQ18" s="147" t="s">
        <v>82</v>
      </c>
      <c r="AR18" s="148"/>
      <c r="AS18" s="149" t="s">
        <v>78</v>
      </c>
      <c r="AT18" s="150"/>
      <c r="AU18" s="147" t="s">
        <v>83</v>
      </c>
      <c r="AV18" s="151"/>
      <c r="AW18" s="157"/>
    </row>
    <row r="19" spans="1:49" s="44" customFormat="1" ht="18" customHeight="1" x14ac:dyDescent="0.15">
      <c r="A19" s="173" t="str">
        <f>T6</f>
        <v>青英学園</v>
      </c>
      <c r="B19" s="79">
        <f>IF(V7="","",V7)</f>
        <v>6</v>
      </c>
      <c r="C19" s="80" t="s">
        <v>57</v>
      </c>
      <c r="D19" s="81">
        <f>IF(T7="","",T7)</f>
        <v>3</v>
      </c>
      <c r="E19" s="79" t="str">
        <f>IF(V9="","",V9)</f>
        <v/>
      </c>
      <c r="F19" s="80" t="s">
        <v>57</v>
      </c>
      <c r="G19" s="81" t="str">
        <f>IF(T9="","",T9)</f>
        <v/>
      </c>
      <c r="H19" s="51">
        <f>IF(V11="","",V11)</f>
        <v>0</v>
      </c>
      <c r="I19" s="52" t="s">
        <v>57</v>
      </c>
      <c r="J19" s="53">
        <f>IF(T11="","",T11)</f>
        <v>0</v>
      </c>
      <c r="K19" s="51">
        <f>IF(V13="","",V13)</f>
        <v>0</v>
      </c>
      <c r="L19" s="52" t="s">
        <v>57</v>
      </c>
      <c r="M19" s="53">
        <f>IF(T13="","",T13)</f>
        <v>1</v>
      </c>
      <c r="N19" s="51">
        <f>IF(V15="","",V15)</f>
        <v>3</v>
      </c>
      <c r="O19" s="52" t="s">
        <v>57</v>
      </c>
      <c r="P19" s="53">
        <f>IF(T15="","",T15)</f>
        <v>0</v>
      </c>
      <c r="Q19" s="51">
        <f>IF(V17="","",V17)</f>
        <v>3</v>
      </c>
      <c r="R19" s="52" t="s">
        <v>57</v>
      </c>
      <c r="S19" s="53">
        <f>IF(T17="","",T17)</f>
        <v>0</v>
      </c>
      <c r="T19" s="33"/>
      <c r="U19" s="34"/>
      <c r="V19" s="35"/>
      <c r="W19" s="39">
        <v>0</v>
      </c>
      <c r="X19" s="37" t="s">
        <v>57</v>
      </c>
      <c r="Y19" s="38">
        <v>4</v>
      </c>
      <c r="Z19" s="39">
        <v>3</v>
      </c>
      <c r="AA19" s="37" t="s">
        <v>57</v>
      </c>
      <c r="AB19" s="57">
        <v>0</v>
      </c>
      <c r="AC19" s="158">
        <f>COUNTIF(B20:AB20,"○")*3+COUNTIF(B20:AB20,"△")</f>
        <v>13</v>
      </c>
      <c r="AD19" s="167">
        <v>4</v>
      </c>
      <c r="AE19" s="169">
        <v>1</v>
      </c>
      <c r="AF19" s="171">
        <f>AG19-AH19</f>
        <v>7</v>
      </c>
      <c r="AG19" s="171">
        <f t="shared" ref="AG19" si="8">SUM(B19,E19,H19,K19,N19,Q19,T19,W19,Z19)</f>
        <v>15</v>
      </c>
      <c r="AH19" s="158">
        <f t="shared" ref="AH19" si="9">SUM(D19,G19,J19,M19,P19,S19,V19,Y19,AB19)</f>
        <v>8</v>
      </c>
      <c r="AI19" s="160" t="e">
        <f>#REF!-AH19</f>
        <v>#REF!</v>
      </c>
      <c r="AJ19" s="162" t="s">
        <v>171</v>
      </c>
      <c r="AK19" s="164"/>
      <c r="AL19" s="15"/>
      <c r="AP19" s="1">
        <v>2</v>
      </c>
      <c r="AQ19" s="2" t="s">
        <v>82</v>
      </c>
      <c r="AR19" s="96">
        <v>2</v>
      </c>
      <c r="AS19" s="97" t="s">
        <v>78</v>
      </c>
      <c r="AT19" s="98">
        <v>0</v>
      </c>
      <c r="AU19" s="105" t="s">
        <v>2</v>
      </c>
      <c r="AV19" s="99">
        <v>42575</v>
      </c>
      <c r="AW19" s="5" t="s">
        <v>163</v>
      </c>
    </row>
    <row r="20" spans="1:49" s="44" customFormat="1" ht="18" customHeight="1" x14ac:dyDescent="0.15">
      <c r="A20" s="174"/>
      <c r="B20" s="58"/>
      <c r="C20" s="59" t="str">
        <f>IF(B19="","", IF(B19&gt;D19,"○",IF(B19=D19,"△",IF(B19&lt;D19,"×",))))</f>
        <v>○</v>
      </c>
      <c r="D20" s="60"/>
      <c r="E20" s="66"/>
      <c r="F20" s="67" t="str">
        <f>IF(E19="","", IF(E19&gt;G19,"○",IF(E19=G19,"△",IF(E19&lt;G19,"×",))))</f>
        <v/>
      </c>
      <c r="G20" s="68"/>
      <c r="H20" s="66"/>
      <c r="I20" s="67" t="str">
        <f>IF(H19="","", IF(H19&gt;J19,"○",IF(H19=J19,"△",IF(H19&lt;J19,"×",))))</f>
        <v>△</v>
      </c>
      <c r="J20" s="68"/>
      <c r="K20" s="58"/>
      <c r="L20" s="59" t="str">
        <f>IF(K19="","", IF(K19&gt;M19,"○",IF(K19=M19,"△",IF(K19&lt;M19,"×",))))</f>
        <v>×</v>
      </c>
      <c r="M20" s="60"/>
      <c r="N20" s="58"/>
      <c r="O20" s="59" t="str">
        <f>IF(N19="","", IF(N19&gt;P19,"○",IF(N19=P19,"△",IF(N19&lt;P19,"×",))))</f>
        <v>○</v>
      </c>
      <c r="P20" s="60"/>
      <c r="Q20" s="58"/>
      <c r="R20" s="59" t="str">
        <f>IF(Q19="","", IF(Q19&gt;S19,"○",IF(Q19=S19,"△",IF(Q19&lt;S19,"×",))))</f>
        <v>○</v>
      </c>
      <c r="S20" s="60"/>
      <c r="T20" s="45"/>
      <c r="U20" s="46" t="str">
        <f>IF(T19="","", IF(T19&gt;V19,"○",IF(T19=V19,"△",IF(T19&lt;V19,"×",))))</f>
        <v/>
      </c>
      <c r="V20" s="47"/>
      <c r="W20" s="61"/>
      <c r="X20" s="49" t="str">
        <f>IF(W19="","", IF(W19&gt;Y19,"○",IF(W19=Y19,"△",IF(W19&lt;Y19,"×",))))</f>
        <v>×</v>
      </c>
      <c r="Y20" s="50"/>
      <c r="Z20" s="61"/>
      <c r="AA20" s="49" t="str">
        <f>IF(Z19="","", IF(Z19&gt;AB19,"○",IF(Z19=AB19,"△",IF(Z19&lt;AB19,"×",))))</f>
        <v>○</v>
      </c>
      <c r="AB20" s="50"/>
      <c r="AC20" s="159"/>
      <c r="AD20" s="168"/>
      <c r="AE20" s="170"/>
      <c r="AF20" s="172"/>
      <c r="AG20" s="172"/>
      <c r="AH20" s="159"/>
      <c r="AI20" s="161"/>
      <c r="AJ20" s="163"/>
      <c r="AK20" s="164"/>
      <c r="AL20" s="15"/>
      <c r="AP20" s="1">
        <v>3</v>
      </c>
      <c r="AQ20" s="2" t="s">
        <v>82</v>
      </c>
      <c r="AR20" s="96">
        <v>3</v>
      </c>
      <c r="AS20" s="97" t="s">
        <v>78</v>
      </c>
      <c r="AT20" s="98">
        <v>0</v>
      </c>
      <c r="AU20" s="105" t="s">
        <v>4</v>
      </c>
      <c r="AV20" s="99">
        <v>42567</v>
      </c>
      <c r="AW20" s="5" t="s">
        <v>161</v>
      </c>
    </row>
    <row r="21" spans="1:49" s="44" customFormat="1" ht="18" customHeight="1" x14ac:dyDescent="0.15">
      <c r="A21" s="173" t="str">
        <f>W6</f>
        <v>新金岡</v>
      </c>
      <c r="B21" s="51">
        <f>IF(Y7="","",Y7)</f>
        <v>0</v>
      </c>
      <c r="C21" s="52" t="s">
        <v>57</v>
      </c>
      <c r="D21" s="53">
        <f>IF(W7="","",W7)</f>
        <v>2</v>
      </c>
      <c r="E21" s="51" t="str">
        <f>IF(Y9="","",Y9)</f>
        <v/>
      </c>
      <c r="F21" s="52" t="s">
        <v>57</v>
      </c>
      <c r="G21" s="53" t="str">
        <f>IF(W9="","",W9)</f>
        <v/>
      </c>
      <c r="H21" s="51">
        <f>IF(Y11="","",Y11)</f>
        <v>0</v>
      </c>
      <c r="I21" s="52" t="s">
        <v>57</v>
      </c>
      <c r="J21" s="53">
        <f>IF(W11="","",W11)</f>
        <v>0</v>
      </c>
      <c r="K21" s="51">
        <f>IF(Y13="","",Y13)</f>
        <v>2</v>
      </c>
      <c r="L21" s="52" t="s">
        <v>57</v>
      </c>
      <c r="M21" s="53">
        <f>IF(W13="","",W13)</f>
        <v>1</v>
      </c>
      <c r="N21" s="51">
        <f>IF(Y15="","",Y15)</f>
        <v>10</v>
      </c>
      <c r="O21" s="52" t="s">
        <v>57</v>
      </c>
      <c r="P21" s="53">
        <f>IF(W15="","",W15)</f>
        <v>0</v>
      </c>
      <c r="Q21" s="51">
        <f>IF(Y17="","",Y17)</f>
        <v>3</v>
      </c>
      <c r="R21" s="52" t="s">
        <v>57</v>
      </c>
      <c r="S21" s="53">
        <f>IF(W17="","",W17)</f>
        <v>0</v>
      </c>
      <c r="T21" s="51">
        <f>IF(Y19="","",Y19)</f>
        <v>4</v>
      </c>
      <c r="U21" s="52" t="s">
        <v>57</v>
      </c>
      <c r="V21" s="53">
        <f>IF(W19="","",W19)</f>
        <v>0</v>
      </c>
      <c r="W21" s="33"/>
      <c r="X21" s="34"/>
      <c r="Y21" s="35"/>
      <c r="Z21" s="39">
        <v>3</v>
      </c>
      <c r="AA21" s="37" t="s">
        <v>57</v>
      </c>
      <c r="AB21" s="38">
        <v>0</v>
      </c>
      <c r="AC21" s="158">
        <f>COUNTIF(B22:AB22,"○")*3+COUNTIF(B22:AB22,"△")</f>
        <v>16</v>
      </c>
      <c r="AD21" s="167">
        <v>5</v>
      </c>
      <c r="AE21" s="169">
        <v>1</v>
      </c>
      <c r="AF21" s="171">
        <f>AG21-AH21</f>
        <v>19</v>
      </c>
      <c r="AG21" s="171">
        <f t="shared" ref="AG21" si="10">SUM(B21,E21,H21,K21,N21,Q21,T21,W21,Z21)</f>
        <v>22</v>
      </c>
      <c r="AH21" s="158">
        <f t="shared" ref="AH21" si="11">SUM(D21,G21,J21,M21,P21,S21,V21,Y21,AB21)</f>
        <v>3</v>
      </c>
      <c r="AI21" s="160" t="e">
        <f>#REF!-AH21</f>
        <v>#REF!</v>
      </c>
      <c r="AJ21" s="162" t="s">
        <v>172</v>
      </c>
      <c r="AK21" s="164"/>
      <c r="AL21" s="15"/>
      <c r="AP21" s="1">
        <v>4</v>
      </c>
      <c r="AQ21" s="2" t="s">
        <v>82</v>
      </c>
      <c r="AR21" s="96">
        <v>8</v>
      </c>
      <c r="AS21" s="97" t="s">
        <v>78</v>
      </c>
      <c r="AT21" s="98">
        <v>0</v>
      </c>
      <c r="AU21" s="105" t="s">
        <v>6</v>
      </c>
      <c r="AV21" s="99">
        <v>42568</v>
      </c>
      <c r="AW21" s="5" t="s">
        <v>162</v>
      </c>
    </row>
    <row r="22" spans="1:49" s="44" customFormat="1" ht="18" customHeight="1" x14ac:dyDescent="0.15">
      <c r="A22" s="174"/>
      <c r="B22" s="58"/>
      <c r="C22" s="59" t="str">
        <f>IF(B21="","", IF(B21&gt;D21,"○",IF(B21=D21,"△",IF(B21&lt;D21,"×",))))</f>
        <v>×</v>
      </c>
      <c r="D22" s="60"/>
      <c r="E22" s="66"/>
      <c r="F22" s="67" t="str">
        <f>IF(E21="","", IF(E21&gt;G21,"○",IF(E21=G21,"△",IF(E21&lt;G21,"×",))))</f>
        <v/>
      </c>
      <c r="G22" s="68"/>
      <c r="H22" s="66"/>
      <c r="I22" s="67" t="str">
        <f>IF(H21="","", IF(H21&gt;J21,"○",IF(H21=J21,"△",IF(H21&lt;J21,"×",))))</f>
        <v>△</v>
      </c>
      <c r="J22" s="68"/>
      <c r="K22" s="66"/>
      <c r="L22" s="67" t="str">
        <f>IF(K21="","", IF(K21&gt;M21,"○",IF(K21=M21,"△",IF(K21&lt;M21,"×",))))</f>
        <v>○</v>
      </c>
      <c r="M22" s="68"/>
      <c r="N22" s="58"/>
      <c r="O22" s="59" t="str">
        <f>IF(N21="","", IF(N21&gt;P21,"○",IF(N21=P21,"△",IF(N21&lt;P21,"×",))))</f>
        <v>○</v>
      </c>
      <c r="P22" s="60"/>
      <c r="Q22" s="58"/>
      <c r="R22" s="59" t="str">
        <f>IF(Q21="","", IF(Q21&gt;S21,"○",IF(Q21=S21,"△",IF(Q21&lt;S21,"×",))))</f>
        <v>○</v>
      </c>
      <c r="S22" s="60"/>
      <c r="T22" s="58"/>
      <c r="U22" s="59" t="str">
        <f>IF(T21="","", IF(T21&gt;V21,"○",IF(T21=V21,"△",IF(T21&lt;V21,"×",))))</f>
        <v>○</v>
      </c>
      <c r="V22" s="60"/>
      <c r="W22" s="45"/>
      <c r="X22" s="46" t="str">
        <f>IF(W21="","", IF(W21&gt;Y21,"○",IF(W21=Y21,"△",IF(W21&lt;Y21,"×",))))</f>
        <v/>
      </c>
      <c r="Y22" s="47"/>
      <c r="Z22" s="61"/>
      <c r="AA22" s="49" t="str">
        <f>IF(Z21="","", IF(Z21&gt;AB21,"○",IF(Z21=AB21,"△",IF(Z21&lt;AB21,"×",))))</f>
        <v>○</v>
      </c>
      <c r="AB22" s="50"/>
      <c r="AC22" s="159"/>
      <c r="AD22" s="168"/>
      <c r="AE22" s="170"/>
      <c r="AF22" s="172"/>
      <c r="AG22" s="172"/>
      <c r="AH22" s="159"/>
      <c r="AI22" s="161"/>
      <c r="AJ22" s="163"/>
      <c r="AK22" s="164"/>
      <c r="AL22" s="15"/>
      <c r="AP22" s="100">
        <v>5</v>
      </c>
      <c r="AQ22" s="2" t="s">
        <v>82</v>
      </c>
      <c r="AR22" s="101">
        <v>4</v>
      </c>
      <c r="AS22" s="102" t="s">
        <v>78</v>
      </c>
      <c r="AT22" s="103">
        <v>0</v>
      </c>
      <c r="AU22" s="105" t="s">
        <v>84</v>
      </c>
      <c r="AV22" s="99">
        <v>42532</v>
      </c>
      <c r="AW22" s="156" t="s">
        <v>161</v>
      </c>
    </row>
    <row r="23" spans="1:49" s="44" customFormat="1" ht="18" customHeight="1" x14ac:dyDescent="0.15">
      <c r="A23" s="165" t="str">
        <f>Z6</f>
        <v>デッカ大阪</v>
      </c>
      <c r="B23" s="51">
        <f>IF(AB7="","",AB7)</f>
        <v>0</v>
      </c>
      <c r="C23" s="52" t="s">
        <v>57</v>
      </c>
      <c r="D23" s="53">
        <f>IF(Z7="","",Z7)</f>
        <v>3</v>
      </c>
      <c r="E23" s="51" t="str">
        <f>IF(AB9="","",AB9)</f>
        <v/>
      </c>
      <c r="F23" s="52" t="s">
        <v>57</v>
      </c>
      <c r="G23" s="53" t="str">
        <f>IF(Z9="","",Z9)</f>
        <v/>
      </c>
      <c r="H23" s="51">
        <f>IF(AB11="","",AB11)</f>
        <v>1</v>
      </c>
      <c r="I23" s="52" t="s">
        <v>57</v>
      </c>
      <c r="J23" s="53">
        <f>IF(Z11="","",Z11)</f>
        <v>1</v>
      </c>
      <c r="K23" s="51">
        <f>IF(AB13="","",AB13)</f>
        <v>1</v>
      </c>
      <c r="L23" s="52" t="s">
        <v>57</v>
      </c>
      <c r="M23" s="53">
        <f>IF(Z13="","",Z13)</f>
        <v>2</v>
      </c>
      <c r="N23" s="51">
        <f>IF(AB15="","",AB15)</f>
        <v>10</v>
      </c>
      <c r="O23" s="52" t="s">
        <v>57</v>
      </c>
      <c r="P23" s="53">
        <f>IF(Z15="","",Z15)</f>
        <v>0</v>
      </c>
      <c r="Q23" s="51">
        <f>IF(AB17="","",AB17)</f>
        <v>0</v>
      </c>
      <c r="R23" s="52" t="s">
        <v>57</v>
      </c>
      <c r="S23" s="53">
        <f>IF(Z17="","",Z17)</f>
        <v>1</v>
      </c>
      <c r="T23" s="51">
        <f>IF(AB19="","",AB19)</f>
        <v>0</v>
      </c>
      <c r="U23" s="52" t="s">
        <v>57</v>
      </c>
      <c r="V23" s="53">
        <f>IF(Z19="","",Z19)</f>
        <v>3</v>
      </c>
      <c r="W23" s="51">
        <f>IF(AB21="","",AB21)</f>
        <v>0</v>
      </c>
      <c r="X23" s="52" t="s">
        <v>57</v>
      </c>
      <c r="Y23" s="53">
        <f>IF(Z21="","",Z21)</f>
        <v>3</v>
      </c>
      <c r="Z23" s="33"/>
      <c r="AA23" s="34"/>
      <c r="AB23" s="35"/>
      <c r="AC23" s="158">
        <f>COUNTIF(B24:AB24,"○")*3+COUNTIF(B24:AB24,"△")</f>
        <v>4</v>
      </c>
      <c r="AD23" s="167">
        <v>1</v>
      </c>
      <c r="AE23" s="169">
        <v>1</v>
      </c>
      <c r="AF23" s="171">
        <f>AG23-AH23</f>
        <v>-1</v>
      </c>
      <c r="AG23" s="171">
        <f t="shared" ref="AG23" si="12">SUM(B23,E23,H23,K23,N23,Q23,T23,W23,Z23)</f>
        <v>12</v>
      </c>
      <c r="AH23" s="158">
        <f t="shared" ref="AH23" si="13">SUM(D23,G23,J23,M23,P23,S23,V23,Y23,AB23)</f>
        <v>13</v>
      </c>
      <c r="AI23" s="160" t="e">
        <f>#REF!-AH23</f>
        <v>#REF!</v>
      </c>
      <c r="AJ23" s="162" t="s">
        <v>173</v>
      </c>
      <c r="AK23" s="164"/>
      <c r="AL23" s="15"/>
      <c r="AP23" s="100">
        <v>6</v>
      </c>
      <c r="AQ23" s="2" t="s">
        <v>82</v>
      </c>
      <c r="AR23" s="101">
        <v>3</v>
      </c>
      <c r="AS23" s="102" t="s">
        <v>78</v>
      </c>
      <c r="AT23" s="103">
        <v>6</v>
      </c>
      <c r="AU23" s="105" t="s">
        <v>8</v>
      </c>
      <c r="AV23" s="99">
        <v>42554</v>
      </c>
      <c r="AW23" s="145" t="s">
        <v>161</v>
      </c>
    </row>
    <row r="24" spans="1:49" s="44" customFormat="1" ht="18" customHeight="1" x14ac:dyDescent="0.15">
      <c r="A24" s="166"/>
      <c r="B24" s="58"/>
      <c r="C24" s="59" t="str">
        <f>IF(B23="","", IF(B23&gt;D23,"○",IF(B23=D23,"△",IF(B23&lt;D23,"×",))))</f>
        <v>×</v>
      </c>
      <c r="D24" s="60"/>
      <c r="E24" s="66"/>
      <c r="F24" s="67" t="str">
        <f>IF(E23="","", IF(E23&gt;G23,"○",IF(E23=G23,"△",IF(E23&lt;G23,"×",))))</f>
        <v/>
      </c>
      <c r="G24" s="68"/>
      <c r="H24" s="66"/>
      <c r="I24" s="67" t="str">
        <f>IF(H23="","", IF(H23&gt;J23,"○",IF(H23=J23,"△",IF(H23&lt;J23,"×",))))</f>
        <v>△</v>
      </c>
      <c r="J24" s="68"/>
      <c r="K24" s="66"/>
      <c r="L24" s="67" t="str">
        <f>IF(K23="","", IF(K23&gt;M23,"○",IF(K23=M23,"△",IF(K23&lt;M23,"×",))))</f>
        <v>×</v>
      </c>
      <c r="M24" s="68"/>
      <c r="N24" s="66"/>
      <c r="O24" s="67" t="str">
        <f>IF(N23="","", IF(N23&gt;P23,"○",IF(N23=P23,"△",IF(N23&lt;P23,"×",))))</f>
        <v>○</v>
      </c>
      <c r="P24" s="68"/>
      <c r="Q24" s="58"/>
      <c r="R24" s="59" t="str">
        <f>IF(Q23="","", IF(Q23&gt;S23,"○",IF(Q23=S23,"△",IF(Q23&lt;S23,"×",))))</f>
        <v>×</v>
      </c>
      <c r="S24" s="60"/>
      <c r="T24" s="58"/>
      <c r="U24" s="59" t="str">
        <f>IF(T23="","", IF(T23&gt;V23,"○",IF(T23=V23,"△",IF(T23&lt;V23,"×",))))</f>
        <v>×</v>
      </c>
      <c r="V24" s="60"/>
      <c r="W24" s="58"/>
      <c r="X24" s="59" t="str">
        <f>IF(W23="","", IF(W23&gt;Y23,"○",IF(W23=Y23,"△",IF(W23&lt;Y23,"×",))))</f>
        <v>×</v>
      </c>
      <c r="Y24" s="60"/>
      <c r="Z24" s="45"/>
      <c r="AA24" s="46" t="str">
        <f>IF(Z23="","", IF(Z23&gt;AB23,"○",IF(Z23=AB23,"△",IF(Z23&lt;AB23,"×",))))</f>
        <v/>
      </c>
      <c r="AB24" s="47"/>
      <c r="AC24" s="159"/>
      <c r="AD24" s="168"/>
      <c r="AE24" s="170"/>
      <c r="AF24" s="172"/>
      <c r="AG24" s="172"/>
      <c r="AH24" s="159"/>
      <c r="AI24" s="161"/>
      <c r="AJ24" s="163"/>
      <c r="AK24" s="164"/>
      <c r="AL24" s="15"/>
      <c r="AP24" s="100">
        <v>7</v>
      </c>
      <c r="AQ24" s="2" t="s">
        <v>82</v>
      </c>
      <c r="AR24" s="101">
        <v>2</v>
      </c>
      <c r="AS24" s="102" t="s">
        <v>78</v>
      </c>
      <c r="AT24" s="103">
        <v>0</v>
      </c>
      <c r="AU24" s="105" t="s">
        <v>9</v>
      </c>
      <c r="AV24" s="99">
        <v>42568</v>
      </c>
      <c r="AW24" s="145" t="s">
        <v>162</v>
      </c>
    </row>
    <row r="25" spans="1:49" s="82" customFormat="1" ht="18" customHeight="1" x14ac:dyDescent="0.2">
      <c r="B25" s="83"/>
      <c r="C25" s="83"/>
      <c r="AL25" s="8"/>
      <c r="AP25" s="1">
        <v>8</v>
      </c>
      <c r="AQ25" s="2" t="s">
        <v>82</v>
      </c>
      <c r="AR25" s="96">
        <v>3</v>
      </c>
      <c r="AS25" s="97" t="s">
        <v>78</v>
      </c>
      <c r="AT25" s="98">
        <v>0</v>
      </c>
      <c r="AU25" s="105" t="s">
        <v>10</v>
      </c>
      <c r="AV25" s="99">
        <v>42575</v>
      </c>
      <c r="AW25" s="5" t="s">
        <v>163</v>
      </c>
    </row>
    <row r="26" spans="1:49" s="82" customFormat="1" ht="18" customHeight="1" x14ac:dyDescent="0.2">
      <c r="B26" s="83"/>
      <c r="C26" s="83"/>
      <c r="AL26" s="8">
        <f>SUM(AL7:AL24)/2</f>
        <v>0</v>
      </c>
      <c r="AP26" s="146">
        <v>9</v>
      </c>
      <c r="AQ26" s="147" t="s">
        <v>83</v>
      </c>
      <c r="AR26" s="148"/>
      <c r="AS26" s="149" t="s">
        <v>78</v>
      </c>
      <c r="AT26" s="150"/>
      <c r="AU26" s="147" t="s">
        <v>2</v>
      </c>
      <c r="AV26" s="151"/>
      <c r="AW26" s="157"/>
    </row>
    <row r="27" spans="1:49" s="82" customFormat="1" ht="18" customHeight="1" x14ac:dyDescent="0.2">
      <c r="B27" s="83"/>
      <c r="C27" s="83"/>
      <c r="AL27" s="8"/>
      <c r="AP27" s="146">
        <v>10</v>
      </c>
      <c r="AQ27" s="147" t="s">
        <v>83</v>
      </c>
      <c r="AR27" s="148"/>
      <c r="AS27" s="149" t="s">
        <v>78</v>
      </c>
      <c r="AT27" s="150"/>
      <c r="AU27" s="147" t="s">
        <v>4</v>
      </c>
      <c r="AV27" s="151"/>
      <c r="AW27" s="157"/>
    </row>
    <row r="28" spans="1:49" s="82" customFormat="1" ht="18" customHeight="1" x14ac:dyDescent="0.2">
      <c r="B28" s="83"/>
      <c r="C28" s="83"/>
      <c r="AL28" s="8"/>
      <c r="AP28" s="146">
        <v>11</v>
      </c>
      <c r="AQ28" s="147" t="s">
        <v>83</v>
      </c>
      <c r="AR28" s="148"/>
      <c r="AS28" s="149" t="s">
        <v>78</v>
      </c>
      <c r="AT28" s="150"/>
      <c r="AU28" s="147" t="s">
        <v>6</v>
      </c>
      <c r="AV28" s="151"/>
      <c r="AW28" s="157"/>
    </row>
    <row r="29" spans="1:49" s="82" customFormat="1" ht="18" customHeight="1" x14ac:dyDescent="0.2">
      <c r="B29" s="83"/>
      <c r="C29" s="83"/>
      <c r="AL29" s="8"/>
      <c r="AP29" s="146">
        <v>12</v>
      </c>
      <c r="AQ29" s="147" t="s">
        <v>83</v>
      </c>
      <c r="AR29" s="148"/>
      <c r="AS29" s="149" t="s">
        <v>78</v>
      </c>
      <c r="AT29" s="150"/>
      <c r="AU29" s="147" t="s">
        <v>84</v>
      </c>
      <c r="AV29" s="151"/>
      <c r="AW29" s="157"/>
    </row>
    <row r="30" spans="1:49" s="82" customFormat="1" ht="18" customHeight="1" x14ac:dyDescent="0.2">
      <c r="B30" s="83"/>
      <c r="C30" s="83"/>
      <c r="AL30" s="8"/>
      <c r="AP30" s="146">
        <v>13</v>
      </c>
      <c r="AQ30" s="147" t="s">
        <v>83</v>
      </c>
      <c r="AR30" s="148"/>
      <c r="AS30" s="149" t="s">
        <v>78</v>
      </c>
      <c r="AT30" s="150"/>
      <c r="AU30" s="147" t="s">
        <v>8</v>
      </c>
      <c r="AV30" s="151"/>
      <c r="AW30" s="157"/>
    </row>
    <row r="31" spans="1:49" s="82" customFormat="1" ht="18" customHeight="1" x14ac:dyDescent="0.2">
      <c r="B31" s="83"/>
      <c r="C31" s="83"/>
      <c r="AL31" s="8"/>
      <c r="AP31" s="146">
        <v>14</v>
      </c>
      <c r="AQ31" s="147" t="s">
        <v>83</v>
      </c>
      <c r="AR31" s="148"/>
      <c r="AS31" s="149" t="s">
        <v>78</v>
      </c>
      <c r="AT31" s="150"/>
      <c r="AU31" s="147" t="s">
        <v>9</v>
      </c>
      <c r="AV31" s="151"/>
      <c r="AW31" s="157"/>
    </row>
    <row r="32" spans="1:49" s="82" customFormat="1" ht="18" customHeight="1" x14ac:dyDescent="0.2">
      <c r="B32" s="83"/>
      <c r="C32" s="83"/>
      <c r="AL32" s="8"/>
      <c r="AP32" s="146">
        <v>15</v>
      </c>
      <c r="AQ32" s="147" t="s">
        <v>83</v>
      </c>
      <c r="AR32" s="148"/>
      <c r="AS32" s="149" t="s">
        <v>78</v>
      </c>
      <c r="AT32" s="150"/>
      <c r="AU32" s="147" t="s">
        <v>10</v>
      </c>
      <c r="AV32" s="151"/>
      <c r="AW32" s="157"/>
    </row>
    <row r="33" spans="2:49" s="82" customFormat="1" ht="18" customHeight="1" x14ac:dyDescent="0.2">
      <c r="B33" s="83"/>
      <c r="C33" s="83"/>
      <c r="AL33" s="8"/>
      <c r="AP33" s="1">
        <v>16</v>
      </c>
      <c r="AQ33" s="105" t="s">
        <v>2</v>
      </c>
      <c r="AR33" s="96">
        <v>1</v>
      </c>
      <c r="AS33" s="97" t="s">
        <v>78</v>
      </c>
      <c r="AT33" s="98">
        <v>0</v>
      </c>
      <c r="AU33" s="105" t="s">
        <v>4</v>
      </c>
      <c r="AV33" s="99">
        <v>42546</v>
      </c>
      <c r="AW33" s="5" t="s">
        <v>164</v>
      </c>
    </row>
    <row r="34" spans="2:49" s="82" customFormat="1" ht="18" customHeight="1" x14ac:dyDescent="0.2">
      <c r="B34" s="83"/>
      <c r="C34" s="83"/>
      <c r="AL34" s="8"/>
      <c r="AP34" s="1">
        <v>17</v>
      </c>
      <c r="AQ34" s="105" t="s">
        <v>2</v>
      </c>
      <c r="AR34" s="96">
        <v>8</v>
      </c>
      <c r="AS34" s="97" t="s">
        <v>78</v>
      </c>
      <c r="AT34" s="98">
        <v>0</v>
      </c>
      <c r="AU34" s="105" t="s">
        <v>6</v>
      </c>
      <c r="AV34" s="99">
        <v>42532</v>
      </c>
      <c r="AW34" s="5" t="s">
        <v>161</v>
      </c>
    </row>
    <row r="35" spans="2:49" s="82" customFormat="1" ht="18" customHeight="1" x14ac:dyDescent="0.2">
      <c r="B35" s="83"/>
      <c r="C35" s="83"/>
      <c r="AL35" s="8"/>
      <c r="AP35" s="1">
        <v>18</v>
      </c>
      <c r="AQ35" s="105" t="s">
        <v>2</v>
      </c>
      <c r="AR35" s="96">
        <v>1</v>
      </c>
      <c r="AS35" s="97" t="s">
        <v>78</v>
      </c>
      <c r="AT35" s="98">
        <v>0</v>
      </c>
      <c r="AU35" s="105" t="s">
        <v>84</v>
      </c>
      <c r="AV35" s="99">
        <v>42588</v>
      </c>
      <c r="AW35" s="5" t="s">
        <v>161</v>
      </c>
    </row>
    <row r="36" spans="2:49" s="82" customFormat="1" ht="18" customHeight="1" x14ac:dyDescent="0.2">
      <c r="B36" s="83"/>
      <c r="C36" s="83"/>
      <c r="AL36" s="8"/>
      <c r="AP36" s="1">
        <v>19</v>
      </c>
      <c r="AQ36" s="105" t="s">
        <v>2</v>
      </c>
      <c r="AR36" s="96">
        <v>0</v>
      </c>
      <c r="AS36" s="97" t="s">
        <v>78</v>
      </c>
      <c r="AT36" s="98">
        <v>0</v>
      </c>
      <c r="AU36" s="105" t="s">
        <v>8</v>
      </c>
      <c r="AV36" s="99">
        <v>42553</v>
      </c>
      <c r="AW36" s="5" t="s">
        <v>161</v>
      </c>
    </row>
    <row r="37" spans="2:49" s="82" customFormat="1" ht="18" customHeight="1" x14ac:dyDescent="0.2">
      <c r="B37" s="83"/>
      <c r="C37" s="83"/>
      <c r="AL37" s="8"/>
      <c r="AP37" s="1">
        <v>20</v>
      </c>
      <c r="AQ37" s="105" t="s">
        <v>2</v>
      </c>
      <c r="AR37" s="96">
        <v>0</v>
      </c>
      <c r="AS37" s="97" t="s">
        <v>78</v>
      </c>
      <c r="AT37" s="98">
        <v>0</v>
      </c>
      <c r="AU37" s="105" t="s">
        <v>9</v>
      </c>
      <c r="AV37" s="99">
        <v>42560</v>
      </c>
      <c r="AW37" s="5" t="s">
        <v>161</v>
      </c>
    </row>
    <row r="38" spans="2:49" s="82" customFormat="1" ht="18" customHeight="1" x14ac:dyDescent="0.2">
      <c r="B38" s="83"/>
      <c r="C38" s="83"/>
      <c r="AL38" s="8"/>
      <c r="AP38" s="1">
        <v>21</v>
      </c>
      <c r="AQ38" s="105" t="s">
        <v>2</v>
      </c>
      <c r="AR38" s="96">
        <v>1</v>
      </c>
      <c r="AS38" s="97" t="s">
        <v>78</v>
      </c>
      <c r="AT38" s="98">
        <v>1</v>
      </c>
      <c r="AU38" s="105" t="s">
        <v>10</v>
      </c>
      <c r="AV38" s="99">
        <v>42554</v>
      </c>
      <c r="AW38" s="5" t="s">
        <v>161</v>
      </c>
    </row>
    <row r="39" spans="2:49" s="82" customFormat="1" ht="18" customHeight="1" x14ac:dyDescent="0.2">
      <c r="B39" s="83"/>
      <c r="C39" s="83"/>
      <c r="AL39" s="8"/>
      <c r="AP39" s="1">
        <v>22</v>
      </c>
      <c r="AQ39" s="105" t="s">
        <v>4</v>
      </c>
      <c r="AR39" s="96">
        <v>6</v>
      </c>
      <c r="AS39" s="97" t="s">
        <v>78</v>
      </c>
      <c r="AT39" s="98">
        <v>0</v>
      </c>
      <c r="AU39" s="105" t="s">
        <v>6</v>
      </c>
      <c r="AV39" s="99">
        <v>42554</v>
      </c>
      <c r="AW39" s="5" t="s">
        <v>161</v>
      </c>
    </row>
    <row r="40" spans="2:49" s="82" customFormat="1" ht="18" customHeight="1" x14ac:dyDescent="0.2">
      <c r="B40" s="83"/>
      <c r="C40" s="83"/>
      <c r="AL40" s="8"/>
      <c r="AP40" s="1">
        <v>23</v>
      </c>
      <c r="AQ40" s="105" t="s">
        <v>4</v>
      </c>
      <c r="AR40" s="96">
        <v>0</v>
      </c>
      <c r="AS40" s="97" t="s">
        <v>78</v>
      </c>
      <c r="AT40" s="98">
        <v>1</v>
      </c>
      <c r="AU40" s="105" t="s">
        <v>84</v>
      </c>
      <c r="AV40" s="99">
        <v>42554</v>
      </c>
      <c r="AW40" s="5" t="s">
        <v>161</v>
      </c>
    </row>
    <row r="41" spans="2:49" s="82" customFormat="1" ht="18" customHeight="1" x14ac:dyDescent="0.2">
      <c r="B41" s="83"/>
      <c r="C41" s="83"/>
      <c r="AL41" s="8"/>
      <c r="AP41" s="1">
        <v>24</v>
      </c>
      <c r="AQ41" s="105" t="s">
        <v>4</v>
      </c>
      <c r="AR41" s="96">
        <v>1</v>
      </c>
      <c r="AS41" s="97" t="s">
        <v>78</v>
      </c>
      <c r="AT41" s="98">
        <v>0</v>
      </c>
      <c r="AU41" s="105" t="s">
        <v>8</v>
      </c>
      <c r="AV41" s="99">
        <v>42546</v>
      </c>
      <c r="AW41" s="5" t="s">
        <v>164</v>
      </c>
    </row>
    <row r="42" spans="2:49" s="82" customFormat="1" ht="18" customHeight="1" x14ac:dyDescent="0.2">
      <c r="B42" s="83"/>
      <c r="C42" s="83"/>
      <c r="AL42" s="8"/>
      <c r="AP42" s="1">
        <v>25</v>
      </c>
      <c r="AQ42" s="105" t="s">
        <v>4</v>
      </c>
      <c r="AR42" s="96">
        <v>1</v>
      </c>
      <c r="AS42" s="97" t="s">
        <v>78</v>
      </c>
      <c r="AT42" s="98">
        <v>2</v>
      </c>
      <c r="AU42" s="105" t="s">
        <v>9</v>
      </c>
      <c r="AV42" s="99">
        <v>42567</v>
      </c>
      <c r="AW42" s="5" t="s">
        <v>161</v>
      </c>
    </row>
    <row r="43" spans="2:49" s="82" customFormat="1" ht="18" customHeight="1" x14ac:dyDescent="0.2">
      <c r="B43" s="83"/>
      <c r="C43" s="83"/>
      <c r="AL43" s="8"/>
      <c r="AP43" s="1">
        <v>26</v>
      </c>
      <c r="AQ43" s="105" t="s">
        <v>4</v>
      </c>
      <c r="AR43" s="96">
        <v>2</v>
      </c>
      <c r="AS43" s="97" t="s">
        <v>78</v>
      </c>
      <c r="AT43" s="98">
        <v>1</v>
      </c>
      <c r="AU43" s="105" t="s">
        <v>10</v>
      </c>
      <c r="AV43" s="99">
        <v>42532</v>
      </c>
      <c r="AW43" s="5" t="s">
        <v>161</v>
      </c>
    </row>
    <row r="44" spans="2:49" s="82" customFormat="1" ht="18" customHeight="1" x14ac:dyDescent="0.2">
      <c r="B44" s="83"/>
      <c r="C44" s="83"/>
      <c r="AL44" s="8"/>
      <c r="AP44" s="1">
        <v>27</v>
      </c>
      <c r="AQ44" s="105" t="s">
        <v>6</v>
      </c>
      <c r="AR44" s="96">
        <v>0</v>
      </c>
      <c r="AS44" s="97" t="s">
        <v>78</v>
      </c>
      <c r="AT44" s="98">
        <v>1</v>
      </c>
      <c r="AU44" s="105" t="s">
        <v>84</v>
      </c>
      <c r="AV44" s="99">
        <v>42553</v>
      </c>
      <c r="AW44" s="5" t="s">
        <v>161</v>
      </c>
    </row>
    <row r="45" spans="2:49" s="82" customFormat="1" ht="18" customHeight="1" x14ac:dyDescent="0.2">
      <c r="B45" s="83"/>
      <c r="C45" s="83"/>
      <c r="AL45" s="8"/>
      <c r="AP45" s="1">
        <v>28</v>
      </c>
      <c r="AQ45" s="105" t="s">
        <v>6</v>
      </c>
      <c r="AR45" s="96">
        <v>0</v>
      </c>
      <c r="AS45" s="97" t="s">
        <v>78</v>
      </c>
      <c r="AT45" s="98">
        <v>3</v>
      </c>
      <c r="AU45" s="105" t="s">
        <v>8</v>
      </c>
      <c r="AV45" s="99">
        <v>42553</v>
      </c>
      <c r="AW45" s="5" t="s">
        <v>161</v>
      </c>
    </row>
    <row r="46" spans="2:49" s="82" customFormat="1" ht="18" customHeight="1" x14ac:dyDescent="0.2">
      <c r="B46" s="83"/>
      <c r="C46" s="83"/>
      <c r="AL46" s="8"/>
      <c r="AP46" s="1">
        <v>29</v>
      </c>
      <c r="AQ46" s="105" t="s">
        <v>6</v>
      </c>
      <c r="AR46" s="96">
        <v>0</v>
      </c>
      <c r="AS46" s="97" t="s">
        <v>78</v>
      </c>
      <c r="AT46" s="98">
        <v>10</v>
      </c>
      <c r="AU46" s="105" t="s">
        <v>9</v>
      </c>
      <c r="AV46" s="99">
        <v>42554</v>
      </c>
      <c r="AW46" s="5" t="s">
        <v>161</v>
      </c>
    </row>
    <row r="47" spans="2:49" s="82" customFormat="1" ht="18" customHeight="1" x14ac:dyDescent="0.2">
      <c r="B47" s="83"/>
      <c r="C47" s="83"/>
      <c r="AL47" s="8"/>
      <c r="AP47" s="1">
        <v>30</v>
      </c>
      <c r="AQ47" s="105" t="s">
        <v>6</v>
      </c>
      <c r="AR47" s="96">
        <v>0</v>
      </c>
      <c r="AS47" s="97" t="s">
        <v>78</v>
      </c>
      <c r="AT47" s="98">
        <v>10</v>
      </c>
      <c r="AU47" s="105" t="s">
        <v>10</v>
      </c>
      <c r="AV47" s="99">
        <v>42567</v>
      </c>
      <c r="AW47" s="5" t="s">
        <v>161</v>
      </c>
    </row>
    <row r="48" spans="2:49" s="82" customFormat="1" ht="18" customHeight="1" x14ac:dyDescent="0.2">
      <c r="B48" s="83"/>
      <c r="C48" s="83"/>
      <c r="AL48" s="8"/>
      <c r="AP48" s="1">
        <v>31</v>
      </c>
      <c r="AQ48" s="105" t="s">
        <v>84</v>
      </c>
      <c r="AR48" s="96">
        <v>0</v>
      </c>
      <c r="AS48" s="97" t="s">
        <v>78</v>
      </c>
      <c r="AT48" s="98">
        <v>3</v>
      </c>
      <c r="AU48" s="105" t="s">
        <v>8</v>
      </c>
      <c r="AV48" s="99">
        <v>42554</v>
      </c>
      <c r="AW48" s="5" t="s">
        <v>161</v>
      </c>
    </row>
    <row r="49" spans="2:49" s="82" customFormat="1" ht="18" customHeight="1" x14ac:dyDescent="0.2">
      <c r="B49" s="83"/>
      <c r="C49" s="83"/>
      <c r="AL49" s="8"/>
      <c r="AP49" s="1">
        <v>32</v>
      </c>
      <c r="AQ49" s="105" t="s">
        <v>84</v>
      </c>
      <c r="AR49" s="96">
        <v>0</v>
      </c>
      <c r="AS49" s="97" t="s">
        <v>78</v>
      </c>
      <c r="AT49" s="98">
        <v>3</v>
      </c>
      <c r="AU49" s="105" t="s">
        <v>9</v>
      </c>
      <c r="AV49" s="99">
        <v>42568</v>
      </c>
      <c r="AW49" s="5" t="s">
        <v>162</v>
      </c>
    </row>
    <row r="50" spans="2:49" s="82" customFormat="1" ht="18" customHeight="1" x14ac:dyDescent="0.2">
      <c r="B50" s="83"/>
      <c r="C50" s="83"/>
      <c r="AL50" s="8"/>
      <c r="AP50" s="1">
        <v>33</v>
      </c>
      <c r="AQ50" s="105" t="s">
        <v>84</v>
      </c>
      <c r="AR50" s="96">
        <v>1</v>
      </c>
      <c r="AS50" s="97" t="s">
        <v>78</v>
      </c>
      <c r="AT50" s="98">
        <v>0</v>
      </c>
      <c r="AU50" s="105" t="s">
        <v>10</v>
      </c>
      <c r="AV50" s="99">
        <v>42588</v>
      </c>
      <c r="AW50" s="5" t="s">
        <v>161</v>
      </c>
    </row>
    <row r="51" spans="2:49" s="82" customFormat="1" ht="18" customHeight="1" x14ac:dyDescent="0.2">
      <c r="B51" s="83"/>
      <c r="C51" s="83"/>
      <c r="AL51" s="8"/>
      <c r="AP51" s="1">
        <v>34</v>
      </c>
      <c r="AQ51" s="105" t="s">
        <v>8</v>
      </c>
      <c r="AR51" s="96">
        <v>0</v>
      </c>
      <c r="AS51" s="97" t="s">
        <v>78</v>
      </c>
      <c r="AT51" s="98">
        <v>4</v>
      </c>
      <c r="AU51" s="105" t="s">
        <v>9</v>
      </c>
      <c r="AV51" s="99">
        <v>42532</v>
      </c>
      <c r="AW51" s="5" t="s">
        <v>161</v>
      </c>
    </row>
    <row r="52" spans="2:49" s="82" customFormat="1" ht="18" customHeight="1" x14ac:dyDescent="0.2">
      <c r="B52" s="83"/>
      <c r="C52" s="83"/>
      <c r="AL52" s="8"/>
      <c r="AP52" s="1">
        <v>35</v>
      </c>
      <c r="AQ52" s="105" t="s">
        <v>8</v>
      </c>
      <c r="AR52" s="96">
        <v>3</v>
      </c>
      <c r="AS52" s="97" t="s">
        <v>78</v>
      </c>
      <c r="AT52" s="98">
        <v>0</v>
      </c>
      <c r="AU52" s="105" t="s">
        <v>10</v>
      </c>
      <c r="AV52" s="99">
        <v>42567</v>
      </c>
      <c r="AW52" s="5" t="s">
        <v>161</v>
      </c>
    </row>
    <row r="53" spans="2:49" ht="18" customHeight="1" x14ac:dyDescent="0.15">
      <c r="AP53" s="1">
        <v>36</v>
      </c>
      <c r="AQ53" s="105" t="s">
        <v>9</v>
      </c>
      <c r="AR53" s="96">
        <v>3</v>
      </c>
      <c r="AS53" s="97" t="s">
        <v>78</v>
      </c>
      <c r="AT53" s="98">
        <v>0</v>
      </c>
      <c r="AU53" s="105" t="s">
        <v>10</v>
      </c>
      <c r="AV53" s="99">
        <v>42532</v>
      </c>
      <c r="AW53" s="5" t="s">
        <v>161</v>
      </c>
    </row>
    <row r="54" spans="2:49" ht="18" customHeight="1" x14ac:dyDescent="0.15"/>
    <row r="55" spans="2:49" ht="18" customHeight="1" x14ac:dyDescent="0.15"/>
    <row r="56" spans="2:49" ht="18" customHeight="1" x14ac:dyDescent="0.15"/>
    <row r="57" spans="2:49" ht="18" customHeight="1" x14ac:dyDescent="0.15"/>
    <row r="58" spans="2:49" ht="18" customHeight="1" x14ac:dyDescent="0.15"/>
    <row r="59" spans="2:49" ht="18" customHeight="1" x14ac:dyDescent="0.15"/>
    <row r="60" spans="2:49" ht="18" customHeight="1" x14ac:dyDescent="0.15"/>
    <row r="61" spans="2:49" ht="18" customHeight="1" x14ac:dyDescent="0.15"/>
    <row r="62" spans="2:49" ht="18" customHeight="1" x14ac:dyDescent="0.15"/>
  </sheetData>
  <mergeCells count="110">
    <mergeCell ref="T6:V6"/>
    <mergeCell ref="W6:Y6"/>
    <mergeCell ref="Z6:AB6"/>
    <mergeCell ref="A7:A8"/>
    <mergeCell ref="AC7:AC8"/>
    <mergeCell ref="AD7:AD8"/>
    <mergeCell ref="B6:D6"/>
    <mergeCell ref="E6:G6"/>
    <mergeCell ref="H6:J6"/>
    <mergeCell ref="K6:M6"/>
    <mergeCell ref="N6:P6"/>
    <mergeCell ref="Q6:S6"/>
    <mergeCell ref="A11:A12"/>
    <mergeCell ref="AC11:AC12"/>
    <mergeCell ref="AD11:AD12"/>
    <mergeCell ref="AE11:AE12"/>
    <mergeCell ref="AF11:AF12"/>
    <mergeCell ref="AK7:AK8"/>
    <mergeCell ref="AR7:AT7"/>
    <mergeCell ref="AR8:AT8"/>
    <mergeCell ref="A9:A10"/>
    <mergeCell ref="AC9:AC10"/>
    <mergeCell ref="AD9:AD10"/>
    <mergeCell ref="AE9:AE10"/>
    <mergeCell ref="AF9:AF10"/>
    <mergeCell ref="AG9:AG10"/>
    <mergeCell ref="AH9:AH10"/>
    <mergeCell ref="AE7:AE8"/>
    <mergeCell ref="AF7:AF8"/>
    <mergeCell ref="AG7:AG8"/>
    <mergeCell ref="AH7:AH8"/>
    <mergeCell ref="AI7:AI8"/>
    <mergeCell ref="AJ7:AJ8"/>
    <mergeCell ref="AG11:AG12"/>
    <mergeCell ref="AH11:AH12"/>
    <mergeCell ref="AI11:AI12"/>
    <mergeCell ref="AJ11:AJ12"/>
    <mergeCell ref="AK11:AK12"/>
    <mergeCell ref="AR11:AT11"/>
    <mergeCell ref="AR12:AT12"/>
    <mergeCell ref="AI9:AI10"/>
    <mergeCell ref="AJ9:AJ10"/>
    <mergeCell ref="AK9:AK10"/>
    <mergeCell ref="AR9:AT9"/>
    <mergeCell ref="AR10:AT10"/>
    <mergeCell ref="AH13:AH14"/>
    <mergeCell ref="AI13:AI14"/>
    <mergeCell ref="AJ13:AJ14"/>
    <mergeCell ref="AK13:AK14"/>
    <mergeCell ref="AR13:AT13"/>
    <mergeCell ref="AV13:AW13"/>
    <mergeCell ref="AR14:AT14"/>
    <mergeCell ref="A13:A14"/>
    <mergeCell ref="AC13:AC14"/>
    <mergeCell ref="AD13:AD14"/>
    <mergeCell ref="AE13:AE14"/>
    <mergeCell ref="AF13:AF14"/>
    <mergeCell ref="AG13:AG14"/>
    <mergeCell ref="A17:A18"/>
    <mergeCell ref="AC17:AC18"/>
    <mergeCell ref="AD17:AD18"/>
    <mergeCell ref="AE17:AE18"/>
    <mergeCell ref="AF17:AF18"/>
    <mergeCell ref="A15:A16"/>
    <mergeCell ref="AC15:AC16"/>
    <mergeCell ref="AD15:AD16"/>
    <mergeCell ref="AE15:AE16"/>
    <mergeCell ref="AF15:AF16"/>
    <mergeCell ref="AG17:AG18"/>
    <mergeCell ref="AH17:AH18"/>
    <mergeCell ref="AI17:AI18"/>
    <mergeCell ref="AJ17:AJ18"/>
    <mergeCell ref="AK17:AK18"/>
    <mergeCell ref="AQ17:AU17"/>
    <mergeCell ref="AH15:AH16"/>
    <mergeCell ref="AI15:AI16"/>
    <mergeCell ref="AJ15:AJ16"/>
    <mergeCell ref="AK15:AK16"/>
    <mergeCell ref="AR15:AT15"/>
    <mergeCell ref="AG15:AG16"/>
    <mergeCell ref="AH19:AH20"/>
    <mergeCell ref="AI19:AI20"/>
    <mergeCell ref="AJ19:AJ20"/>
    <mergeCell ref="AK19:AK20"/>
    <mergeCell ref="A21:A22"/>
    <mergeCell ref="AC21:AC22"/>
    <mergeCell ref="AD21:AD22"/>
    <mergeCell ref="AE21:AE22"/>
    <mergeCell ref="AF21:AF22"/>
    <mergeCell ref="AG21:AG22"/>
    <mergeCell ref="A19:A20"/>
    <mergeCell ref="AC19:AC20"/>
    <mergeCell ref="AD19:AD20"/>
    <mergeCell ref="AE19:AE20"/>
    <mergeCell ref="AF19:AF20"/>
    <mergeCell ref="AG19:AG20"/>
    <mergeCell ref="AH23:AH24"/>
    <mergeCell ref="AI23:AI24"/>
    <mergeCell ref="AJ23:AJ24"/>
    <mergeCell ref="AK23:AK24"/>
    <mergeCell ref="AH21:AH22"/>
    <mergeCell ref="AI21:AI22"/>
    <mergeCell ref="AJ21:AJ22"/>
    <mergeCell ref="AK21:AK22"/>
    <mergeCell ref="A23:A24"/>
    <mergeCell ref="AC23:AC24"/>
    <mergeCell ref="AD23:AD24"/>
    <mergeCell ref="AE23:AE24"/>
    <mergeCell ref="AF23:AF24"/>
    <mergeCell ref="AG23:AG24"/>
  </mergeCells>
  <phoneticPr fontId="2"/>
  <printOptions horizontalCentered="1" verticalCentered="1"/>
  <pageMargins left="0.27559055118110237" right="0.31496062992125984" top="0.39370078740157483" bottom="0.47244094488188981" header="0.27559055118110237" footer="0.27559055118110237"/>
  <pageSetup paperSize="9" orientation="landscape" horizontalDpi="1200" verticalDpi="120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62"/>
  <sheetViews>
    <sheetView showGridLines="0" zoomScale="90" zoomScaleNormal="90" zoomScaleSheetLayoutView="75" workbookViewId="0">
      <pane xSplit="1" ySplit="6" topLeftCell="U7" activePane="bottomRight" state="frozen"/>
      <selection activeCell="AD7" sqref="AD7:AE24"/>
      <selection pane="topRight" activeCell="AD7" sqref="AD7:AE24"/>
      <selection pane="bottomLeft" activeCell="AD7" sqref="AD7:AE24"/>
      <selection pane="bottomRight" activeCell="AR15" sqref="AR15:AT15"/>
    </sheetView>
  </sheetViews>
  <sheetFormatPr defaultRowHeight="13.5" x14ac:dyDescent="0.15"/>
  <cols>
    <col min="1" max="1" width="9.25" style="6" customWidth="1"/>
    <col min="2" max="28" width="2.625" style="6" customWidth="1"/>
    <col min="29" max="34" width="7.625" style="6" customWidth="1"/>
    <col min="35" max="35" width="8.625" style="6" hidden="1" customWidth="1"/>
    <col min="36" max="36" width="7.625" style="6" customWidth="1"/>
    <col min="37" max="37" width="8.625" style="6" customWidth="1"/>
    <col min="38" max="38" width="9" style="8"/>
    <col min="39" max="41" width="9" style="6"/>
    <col min="42" max="42" width="4.625" style="6" customWidth="1"/>
    <col min="43" max="43" width="22.625" style="6" customWidth="1"/>
    <col min="44" max="46" width="3.625" style="6" customWidth="1"/>
    <col min="47" max="47" width="22.625" style="6" customWidth="1"/>
    <col min="48" max="49" width="12.625" style="6" customWidth="1"/>
    <col min="50" max="232" width="9" style="6"/>
    <col min="233" max="233" width="9.25" style="6" customWidth="1"/>
    <col min="234" max="278" width="2.375" style="6" customWidth="1"/>
    <col min="279" max="279" width="5.625" style="6" customWidth="1"/>
    <col min="280" max="282" width="4.625" style="6" customWidth="1"/>
    <col min="283" max="285" width="0" style="6" hidden="1" customWidth="1"/>
    <col min="286" max="286" width="4.625" style="6" customWidth="1"/>
    <col min="287" max="289" width="0" style="6" hidden="1" customWidth="1"/>
    <col min="290" max="290" width="4.625" style="6" customWidth="1"/>
    <col min="291" max="291" width="0" style="6" hidden="1" customWidth="1"/>
    <col min="292" max="292" width="5.625" style="6" customWidth="1"/>
    <col min="293" max="293" width="8.625" style="6" customWidth="1"/>
    <col min="294" max="488" width="9" style="6"/>
    <col min="489" max="489" width="9.25" style="6" customWidth="1"/>
    <col min="490" max="534" width="2.375" style="6" customWidth="1"/>
    <col min="535" max="535" width="5.625" style="6" customWidth="1"/>
    <col min="536" max="538" width="4.625" style="6" customWidth="1"/>
    <col min="539" max="541" width="0" style="6" hidden="1" customWidth="1"/>
    <col min="542" max="542" width="4.625" style="6" customWidth="1"/>
    <col min="543" max="545" width="0" style="6" hidden="1" customWidth="1"/>
    <col min="546" max="546" width="4.625" style="6" customWidth="1"/>
    <col min="547" max="547" width="0" style="6" hidden="1" customWidth="1"/>
    <col min="548" max="548" width="5.625" style="6" customWidth="1"/>
    <col min="549" max="549" width="8.625" style="6" customWidth="1"/>
    <col min="550" max="744" width="9" style="6"/>
    <col min="745" max="745" width="9.25" style="6" customWidth="1"/>
    <col min="746" max="790" width="2.375" style="6" customWidth="1"/>
    <col min="791" max="791" width="5.625" style="6" customWidth="1"/>
    <col min="792" max="794" width="4.625" style="6" customWidth="1"/>
    <col min="795" max="797" width="0" style="6" hidden="1" customWidth="1"/>
    <col min="798" max="798" width="4.625" style="6" customWidth="1"/>
    <col min="799" max="801" width="0" style="6" hidden="1" customWidth="1"/>
    <col min="802" max="802" width="4.625" style="6" customWidth="1"/>
    <col min="803" max="803" width="0" style="6" hidden="1" customWidth="1"/>
    <col min="804" max="804" width="5.625" style="6" customWidth="1"/>
    <col min="805" max="805" width="8.625" style="6" customWidth="1"/>
    <col min="806" max="1000" width="9" style="6"/>
    <col min="1001" max="1001" width="9.25" style="6" customWidth="1"/>
    <col min="1002" max="1046" width="2.375" style="6" customWidth="1"/>
    <col min="1047" max="1047" width="5.625" style="6" customWidth="1"/>
    <col min="1048" max="1050" width="4.625" style="6" customWidth="1"/>
    <col min="1051" max="1053" width="0" style="6" hidden="1" customWidth="1"/>
    <col min="1054" max="1054" width="4.625" style="6" customWidth="1"/>
    <col min="1055" max="1057" width="0" style="6" hidden="1" customWidth="1"/>
    <col min="1058" max="1058" width="4.625" style="6" customWidth="1"/>
    <col min="1059" max="1059" width="0" style="6" hidden="1" customWidth="1"/>
    <col min="1060" max="1060" width="5.625" style="6" customWidth="1"/>
    <col min="1061" max="1061" width="8.625" style="6" customWidth="1"/>
    <col min="1062" max="1256" width="9" style="6"/>
    <col min="1257" max="1257" width="9.25" style="6" customWidth="1"/>
    <col min="1258" max="1302" width="2.375" style="6" customWidth="1"/>
    <col min="1303" max="1303" width="5.625" style="6" customWidth="1"/>
    <col min="1304" max="1306" width="4.625" style="6" customWidth="1"/>
    <col min="1307" max="1309" width="0" style="6" hidden="1" customWidth="1"/>
    <col min="1310" max="1310" width="4.625" style="6" customWidth="1"/>
    <col min="1311" max="1313" width="0" style="6" hidden="1" customWidth="1"/>
    <col min="1314" max="1314" width="4.625" style="6" customWidth="1"/>
    <col min="1315" max="1315" width="0" style="6" hidden="1" customWidth="1"/>
    <col min="1316" max="1316" width="5.625" style="6" customWidth="1"/>
    <col min="1317" max="1317" width="8.625" style="6" customWidth="1"/>
    <col min="1318" max="1512" width="9" style="6"/>
    <col min="1513" max="1513" width="9.25" style="6" customWidth="1"/>
    <col min="1514" max="1558" width="2.375" style="6" customWidth="1"/>
    <col min="1559" max="1559" width="5.625" style="6" customWidth="1"/>
    <col min="1560" max="1562" width="4.625" style="6" customWidth="1"/>
    <col min="1563" max="1565" width="0" style="6" hidden="1" customWidth="1"/>
    <col min="1566" max="1566" width="4.625" style="6" customWidth="1"/>
    <col min="1567" max="1569" width="0" style="6" hidden="1" customWidth="1"/>
    <col min="1570" max="1570" width="4.625" style="6" customWidth="1"/>
    <col min="1571" max="1571" width="0" style="6" hidden="1" customWidth="1"/>
    <col min="1572" max="1572" width="5.625" style="6" customWidth="1"/>
    <col min="1573" max="1573" width="8.625" style="6" customWidth="1"/>
    <col min="1574" max="1768" width="9" style="6"/>
    <col min="1769" max="1769" width="9.25" style="6" customWidth="1"/>
    <col min="1770" max="1814" width="2.375" style="6" customWidth="1"/>
    <col min="1815" max="1815" width="5.625" style="6" customWidth="1"/>
    <col min="1816" max="1818" width="4.625" style="6" customWidth="1"/>
    <col min="1819" max="1821" width="0" style="6" hidden="1" customWidth="1"/>
    <col min="1822" max="1822" width="4.625" style="6" customWidth="1"/>
    <col min="1823" max="1825" width="0" style="6" hidden="1" customWidth="1"/>
    <col min="1826" max="1826" width="4.625" style="6" customWidth="1"/>
    <col min="1827" max="1827" width="0" style="6" hidden="1" customWidth="1"/>
    <col min="1828" max="1828" width="5.625" style="6" customWidth="1"/>
    <col min="1829" max="1829" width="8.625" style="6" customWidth="1"/>
    <col min="1830" max="2024" width="9" style="6"/>
    <col min="2025" max="2025" width="9.25" style="6" customWidth="1"/>
    <col min="2026" max="2070" width="2.375" style="6" customWidth="1"/>
    <col min="2071" max="2071" width="5.625" style="6" customWidth="1"/>
    <col min="2072" max="2074" width="4.625" style="6" customWidth="1"/>
    <col min="2075" max="2077" width="0" style="6" hidden="1" customWidth="1"/>
    <col min="2078" max="2078" width="4.625" style="6" customWidth="1"/>
    <col min="2079" max="2081" width="0" style="6" hidden="1" customWidth="1"/>
    <col min="2082" max="2082" width="4.625" style="6" customWidth="1"/>
    <col min="2083" max="2083" width="0" style="6" hidden="1" customWidth="1"/>
    <col min="2084" max="2084" width="5.625" style="6" customWidth="1"/>
    <col min="2085" max="2085" width="8.625" style="6" customWidth="1"/>
    <col min="2086" max="2280" width="9" style="6"/>
    <col min="2281" max="2281" width="9.25" style="6" customWidth="1"/>
    <col min="2282" max="2326" width="2.375" style="6" customWidth="1"/>
    <col min="2327" max="2327" width="5.625" style="6" customWidth="1"/>
    <col min="2328" max="2330" width="4.625" style="6" customWidth="1"/>
    <col min="2331" max="2333" width="0" style="6" hidden="1" customWidth="1"/>
    <col min="2334" max="2334" width="4.625" style="6" customWidth="1"/>
    <col min="2335" max="2337" width="0" style="6" hidden="1" customWidth="1"/>
    <col min="2338" max="2338" width="4.625" style="6" customWidth="1"/>
    <col min="2339" max="2339" width="0" style="6" hidden="1" customWidth="1"/>
    <col min="2340" max="2340" width="5.625" style="6" customWidth="1"/>
    <col min="2341" max="2341" width="8.625" style="6" customWidth="1"/>
    <col min="2342" max="2536" width="9" style="6"/>
    <col min="2537" max="2537" width="9.25" style="6" customWidth="1"/>
    <col min="2538" max="2582" width="2.375" style="6" customWidth="1"/>
    <col min="2583" max="2583" width="5.625" style="6" customWidth="1"/>
    <col min="2584" max="2586" width="4.625" style="6" customWidth="1"/>
    <col min="2587" max="2589" width="0" style="6" hidden="1" customWidth="1"/>
    <col min="2590" max="2590" width="4.625" style="6" customWidth="1"/>
    <col min="2591" max="2593" width="0" style="6" hidden="1" customWidth="1"/>
    <col min="2594" max="2594" width="4.625" style="6" customWidth="1"/>
    <col min="2595" max="2595" width="0" style="6" hidden="1" customWidth="1"/>
    <col min="2596" max="2596" width="5.625" style="6" customWidth="1"/>
    <col min="2597" max="2597" width="8.625" style="6" customWidth="1"/>
    <col min="2598" max="2792" width="9" style="6"/>
    <col min="2793" max="2793" width="9.25" style="6" customWidth="1"/>
    <col min="2794" max="2838" width="2.375" style="6" customWidth="1"/>
    <col min="2839" max="2839" width="5.625" style="6" customWidth="1"/>
    <col min="2840" max="2842" width="4.625" style="6" customWidth="1"/>
    <col min="2843" max="2845" width="0" style="6" hidden="1" customWidth="1"/>
    <col min="2846" max="2846" width="4.625" style="6" customWidth="1"/>
    <col min="2847" max="2849" width="0" style="6" hidden="1" customWidth="1"/>
    <col min="2850" max="2850" width="4.625" style="6" customWidth="1"/>
    <col min="2851" max="2851" width="0" style="6" hidden="1" customWidth="1"/>
    <col min="2852" max="2852" width="5.625" style="6" customWidth="1"/>
    <col min="2853" max="2853" width="8.625" style="6" customWidth="1"/>
    <col min="2854" max="3048" width="9" style="6"/>
    <col min="3049" max="3049" width="9.25" style="6" customWidth="1"/>
    <col min="3050" max="3094" width="2.375" style="6" customWidth="1"/>
    <col min="3095" max="3095" width="5.625" style="6" customWidth="1"/>
    <col min="3096" max="3098" width="4.625" style="6" customWidth="1"/>
    <col min="3099" max="3101" width="0" style="6" hidden="1" customWidth="1"/>
    <col min="3102" max="3102" width="4.625" style="6" customWidth="1"/>
    <col min="3103" max="3105" width="0" style="6" hidden="1" customWidth="1"/>
    <col min="3106" max="3106" width="4.625" style="6" customWidth="1"/>
    <col min="3107" max="3107" width="0" style="6" hidden="1" customWidth="1"/>
    <col min="3108" max="3108" width="5.625" style="6" customWidth="1"/>
    <col min="3109" max="3109" width="8.625" style="6" customWidth="1"/>
    <col min="3110" max="3304" width="9" style="6"/>
    <col min="3305" max="3305" width="9.25" style="6" customWidth="1"/>
    <col min="3306" max="3350" width="2.375" style="6" customWidth="1"/>
    <col min="3351" max="3351" width="5.625" style="6" customWidth="1"/>
    <col min="3352" max="3354" width="4.625" style="6" customWidth="1"/>
    <col min="3355" max="3357" width="0" style="6" hidden="1" customWidth="1"/>
    <col min="3358" max="3358" width="4.625" style="6" customWidth="1"/>
    <col min="3359" max="3361" width="0" style="6" hidden="1" customWidth="1"/>
    <col min="3362" max="3362" width="4.625" style="6" customWidth="1"/>
    <col min="3363" max="3363" width="0" style="6" hidden="1" customWidth="1"/>
    <col min="3364" max="3364" width="5.625" style="6" customWidth="1"/>
    <col min="3365" max="3365" width="8.625" style="6" customWidth="1"/>
    <col min="3366" max="3560" width="9" style="6"/>
    <col min="3561" max="3561" width="9.25" style="6" customWidth="1"/>
    <col min="3562" max="3606" width="2.375" style="6" customWidth="1"/>
    <col min="3607" max="3607" width="5.625" style="6" customWidth="1"/>
    <col min="3608" max="3610" width="4.625" style="6" customWidth="1"/>
    <col min="3611" max="3613" width="0" style="6" hidden="1" customWidth="1"/>
    <col min="3614" max="3614" width="4.625" style="6" customWidth="1"/>
    <col min="3615" max="3617" width="0" style="6" hidden="1" customWidth="1"/>
    <col min="3618" max="3618" width="4.625" style="6" customWidth="1"/>
    <col min="3619" max="3619" width="0" style="6" hidden="1" customWidth="1"/>
    <col min="3620" max="3620" width="5.625" style="6" customWidth="1"/>
    <col min="3621" max="3621" width="8.625" style="6" customWidth="1"/>
    <col min="3622" max="3816" width="9" style="6"/>
    <col min="3817" max="3817" width="9.25" style="6" customWidth="1"/>
    <col min="3818" max="3862" width="2.375" style="6" customWidth="1"/>
    <col min="3863" max="3863" width="5.625" style="6" customWidth="1"/>
    <col min="3864" max="3866" width="4.625" style="6" customWidth="1"/>
    <col min="3867" max="3869" width="0" style="6" hidden="1" customWidth="1"/>
    <col min="3870" max="3870" width="4.625" style="6" customWidth="1"/>
    <col min="3871" max="3873" width="0" style="6" hidden="1" customWidth="1"/>
    <col min="3874" max="3874" width="4.625" style="6" customWidth="1"/>
    <col min="3875" max="3875" width="0" style="6" hidden="1" customWidth="1"/>
    <col min="3876" max="3876" width="5.625" style="6" customWidth="1"/>
    <col min="3877" max="3877" width="8.625" style="6" customWidth="1"/>
    <col min="3878" max="4072" width="9" style="6"/>
    <col min="4073" max="4073" width="9.25" style="6" customWidth="1"/>
    <col min="4074" max="4118" width="2.375" style="6" customWidth="1"/>
    <col min="4119" max="4119" width="5.625" style="6" customWidth="1"/>
    <col min="4120" max="4122" width="4.625" style="6" customWidth="1"/>
    <col min="4123" max="4125" width="0" style="6" hidden="1" customWidth="1"/>
    <col min="4126" max="4126" width="4.625" style="6" customWidth="1"/>
    <col min="4127" max="4129" width="0" style="6" hidden="1" customWidth="1"/>
    <col min="4130" max="4130" width="4.625" style="6" customWidth="1"/>
    <col min="4131" max="4131" width="0" style="6" hidden="1" customWidth="1"/>
    <col min="4132" max="4132" width="5.625" style="6" customWidth="1"/>
    <col min="4133" max="4133" width="8.625" style="6" customWidth="1"/>
    <col min="4134" max="4328" width="9" style="6"/>
    <col min="4329" max="4329" width="9.25" style="6" customWidth="1"/>
    <col min="4330" max="4374" width="2.375" style="6" customWidth="1"/>
    <col min="4375" max="4375" width="5.625" style="6" customWidth="1"/>
    <col min="4376" max="4378" width="4.625" style="6" customWidth="1"/>
    <col min="4379" max="4381" width="0" style="6" hidden="1" customWidth="1"/>
    <col min="4382" max="4382" width="4.625" style="6" customWidth="1"/>
    <col min="4383" max="4385" width="0" style="6" hidden="1" customWidth="1"/>
    <col min="4386" max="4386" width="4.625" style="6" customWidth="1"/>
    <col min="4387" max="4387" width="0" style="6" hidden="1" customWidth="1"/>
    <col min="4388" max="4388" width="5.625" style="6" customWidth="1"/>
    <col min="4389" max="4389" width="8.625" style="6" customWidth="1"/>
    <col min="4390" max="4584" width="9" style="6"/>
    <col min="4585" max="4585" width="9.25" style="6" customWidth="1"/>
    <col min="4586" max="4630" width="2.375" style="6" customWidth="1"/>
    <col min="4631" max="4631" width="5.625" style="6" customWidth="1"/>
    <col min="4632" max="4634" width="4.625" style="6" customWidth="1"/>
    <col min="4635" max="4637" width="0" style="6" hidden="1" customWidth="1"/>
    <col min="4638" max="4638" width="4.625" style="6" customWidth="1"/>
    <col min="4639" max="4641" width="0" style="6" hidden="1" customWidth="1"/>
    <col min="4642" max="4642" width="4.625" style="6" customWidth="1"/>
    <col min="4643" max="4643" width="0" style="6" hidden="1" customWidth="1"/>
    <col min="4644" max="4644" width="5.625" style="6" customWidth="1"/>
    <col min="4645" max="4645" width="8.625" style="6" customWidth="1"/>
    <col min="4646" max="4840" width="9" style="6"/>
    <col min="4841" max="4841" width="9.25" style="6" customWidth="1"/>
    <col min="4842" max="4886" width="2.375" style="6" customWidth="1"/>
    <col min="4887" max="4887" width="5.625" style="6" customWidth="1"/>
    <col min="4888" max="4890" width="4.625" style="6" customWidth="1"/>
    <col min="4891" max="4893" width="0" style="6" hidden="1" customWidth="1"/>
    <col min="4894" max="4894" width="4.625" style="6" customWidth="1"/>
    <col min="4895" max="4897" width="0" style="6" hidden="1" customWidth="1"/>
    <col min="4898" max="4898" width="4.625" style="6" customWidth="1"/>
    <col min="4899" max="4899" width="0" style="6" hidden="1" customWidth="1"/>
    <col min="4900" max="4900" width="5.625" style="6" customWidth="1"/>
    <col min="4901" max="4901" width="8.625" style="6" customWidth="1"/>
    <col min="4902" max="5096" width="9" style="6"/>
    <col min="5097" max="5097" width="9.25" style="6" customWidth="1"/>
    <col min="5098" max="5142" width="2.375" style="6" customWidth="1"/>
    <col min="5143" max="5143" width="5.625" style="6" customWidth="1"/>
    <col min="5144" max="5146" width="4.625" style="6" customWidth="1"/>
    <col min="5147" max="5149" width="0" style="6" hidden="1" customWidth="1"/>
    <col min="5150" max="5150" width="4.625" style="6" customWidth="1"/>
    <col min="5151" max="5153" width="0" style="6" hidden="1" customWidth="1"/>
    <col min="5154" max="5154" width="4.625" style="6" customWidth="1"/>
    <col min="5155" max="5155" width="0" style="6" hidden="1" customWidth="1"/>
    <col min="5156" max="5156" width="5.625" style="6" customWidth="1"/>
    <col min="5157" max="5157" width="8.625" style="6" customWidth="1"/>
    <col min="5158" max="5352" width="9" style="6"/>
    <col min="5353" max="5353" width="9.25" style="6" customWidth="1"/>
    <col min="5354" max="5398" width="2.375" style="6" customWidth="1"/>
    <col min="5399" max="5399" width="5.625" style="6" customWidth="1"/>
    <col min="5400" max="5402" width="4.625" style="6" customWidth="1"/>
    <col min="5403" max="5405" width="0" style="6" hidden="1" customWidth="1"/>
    <col min="5406" max="5406" width="4.625" style="6" customWidth="1"/>
    <col min="5407" max="5409" width="0" style="6" hidden="1" customWidth="1"/>
    <col min="5410" max="5410" width="4.625" style="6" customWidth="1"/>
    <col min="5411" max="5411" width="0" style="6" hidden="1" customWidth="1"/>
    <col min="5412" max="5412" width="5.625" style="6" customWidth="1"/>
    <col min="5413" max="5413" width="8.625" style="6" customWidth="1"/>
    <col min="5414" max="5608" width="9" style="6"/>
    <col min="5609" max="5609" width="9.25" style="6" customWidth="1"/>
    <col min="5610" max="5654" width="2.375" style="6" customWidth="1"/>
    <col min="5655" max="5655" width="5.625" style="6" customWidth="1"/>
    <col min="5656" max="5658" width="4.625" style="6" customWidth="1"/>
    <col min="5659" max="5661" width="0" style="6" hidden="1" customWidth="1"/>
    <col min="5662" max="5662" width="4.625" style="6" customWidth="1"/>
    <col min="5663" max="5665" width="0" style="6" hidden="1" customWidth="1"/>
    <col min="5666" max="5666" width="4.625" style="6" customWidth="1"/>
    <col min="5667" max="5667" width="0" style="6" hidden="1" customWidth="1"/>
    <col min="5668" max="5668" width="5.625" style="6" customWidth="1"/>
    <col min="5669" max="5669" width="8.625" style="6" customWidth="1"/>
    <col min="5670" max="5864" width="9" style="6"/>
    <col min="5865" max="5865" width="9.25" style="6" customWidth="1"/>
    <col min="5866" max="5910" width="2.375" style="6" customWidth="1"/>
    <col min="5911" max="5911" width="5.625" style="6" customWidth="1"/>
    <col min="5912" max="5914" width="4.625" style="6" customWidth="1"/>
    <col min="5915" max="5917" width="0" style="6" hidden="1" customWidth="1"/>
    <col min="5918" max="5918" width="4.625" style="6" customWidth="1"/>
    <col min="5919" max="5921" width="0" style="6" hidden="1" customWidth="1"/>
    <col min="5922" max="5922" width="4.625" style="6" customWidth="1"/>
    <col min="5923" max="5923" width="0" style="6" hidden="1" customWidth="1"/>
    <col min="5924" max="5924" width="5.625" style="6" customWidth="1"/>
    <col min="5925" max="5925" width="8.625" style="6" customWidth="1"/>
    <col min="5926" max="6120" width="9" style="6"/>
    <col min="6121" max="6121" width="9.25" style="6" customWidth="1"/>
    <col min="6122" max="6166" width="2.375" style="6" customWidth="1"/>
    <col min="6167" max="6167" width="5.625" style="6" customWidth="1"/>
    <col min="6168" max="6170" width="4.625" style="6" customWidth="1"/>
    <col min="6171" max="6173" width="0" style="6" hidden="1" customWidth="1"/>
    <col min="6174" max="6174" width="4.625" style="6" customWidth="1"/>
    <col min="6175" max="6177" width="0" style="6" hidden="1" customWidth="1"/>
    <col min="6178" max="6178" width="4.625" style="6" customWidth="1"/>
    <col min="6179" max="6179" width="0" style="6" hidden="1" customWidth="1"/>
    <col min="6180" max="6180" width="5.625" style="6" customWidth="1"/>
    <col min="6181" max="6181" width="8.625" style="6" customWidth="1"/>
    <col min="6182" max="6376" width="9" style="6"/>
    <col min="6377" max="6377" width="9.25" style="6" customWidth="1"/>
    <col min="6378" max="6422" width="2.375" style="6" customWidth="1"/>
    <col min="6423" max="6423" width="5.625" style="6" customWidth="1"/>
    <col min="6424" max="6426" width="4.625" style="6" customWidth="1"/>
    <col min="6427" max="6429" width="0" style="6" hidden="1" customWidth="1"/>
    <col min="6430" max="6430" width="4.625" style="6" customWidth="1"/>
    <col min="6431" max="6433" width="0" style="6" hidden="1" customWidth="1"/>
    <col min="6434" max="6434" width="4.625" style="6" customWidth="1"/>
    <col min="6435" max="6435" width="0" style="6" hidden="1" customWidth="1"/>
    <col min="6436" max="6436" width="5.625" style="6" customWidth="1"/>
    <col min="6437" max="6437" width="8.625" style="6" customWidth="1"/>
    <col min="6438" max="6632" width="9" style="6"/>
    <col min="6633" max="6633" width="9.25" style="6" customWidth="1"/>
    <col min="6634" max="6678" width="2.375" style="6" customWidth="1"/>
    <col min="6679" max="6679" width="5.625" style="6" customWidth="1"/>
    <col min="6680" max="6682" width="4.625" style="6" customWidth="1"/>
    <col min="6683" max="6685" width="0" style="6" hidden="1" customWidth="1"/>
    <col min="6686" max="6686" width="4.625" style="6" customWidth="1"/>
    <col min="6687" max="6689" width="0" style="6" hidden="1" customWidth="1"/>
    <col min="6690" max="6690" width="4.625" style="6" customWidth="1"/>
    <col min="6691" max="6691" width="0" style="6" hidden="1" customWidth="1"/>
    <col min="6692" max="6692" width="5.625" style="6" customWidth="1"/>
    <col min="6693" max="6693" width="8.625" style="6" customWidth="1"/>
    <col min="6694" max="6888" width="9" style="6"/>
    <col min="6889" max="6889" width="9.25" style="6" customWidth="1"/>
    <col min="6890" max="6934" width="2.375" style="6" customWidth="1"/>
    <col min="6935" max="6935" width="5.625" style="6" customWidth="1"/>
    <col min="6936" max="6938" width="4.625" style="6" customWidth="1"/>
    <col min="6939" max="6941" width="0" style="6" hidden="1" customWidth="1"/>
    <col min="6942" max="6942" width="4.625" style="6" customWidth="1"/>
    <col min="6943" max="6945" width="0" style="6" hidden="1" customWidth="1"/>
    <col min="6946" max="6946" width="4.625" style="6" customWidth="1"/>
    <col min="6947" max="6947" width="0" style="6" hidden="1" customWidth="1"/>
    <col min="6948" max="6948" width="5.625" style="6" customWidth="1"/>
    <col min="6949" max="6949" width="8.625" style="6" customWidth="1"/>
    <col min="6950" max="7144" width="9" style="6"/>
    <col min="7145" max="7145" width="9.25" style="6" customWidth="1"/>
    <col min="7146" max="7190" width="2.375" style="6" customWidth="1"/>
    <col min="7191" max="7191" width="5.625" style="6" customWidth="1"/>
    <col min="7192" max="7194" width="4.625" style="6" customWidth="1"/>
    <col min="7195" max="7197" width="0" style="6" hidden="1" customWidth="1"/>
    <col min="7198" max="7198" width="4.625" style="6" customWidth="1"/>
    <col min="7199" max="7201" width="0" style="6" hidden="1" customWidth="1"/>
    <col min="7202" max="7202" width="4.625" style="6" customWidth="1"/>
    <col min="7203" max="7203" width="0" style="6" hidden="1" customWidth="1"/>
    <col min="7204" max="7204" width="5.625" style="6" customWidth="1"/>
    <col min="7205" max="7205" width="8.625" style="6" customWidth="1"/>
    <col min="7206" max="7400" width="9" style="6"/>
    <col min="7401" max="7401" width="9.25" style="6" customWidth="1"/>
    <col min="7402" max="7446" width="2.375" style="6" customWidth="1"/>
    <col min="7447" max="7447" width="5.625" style="6" customWidth="1"/>
    <col min="7448" max="7450" width="4.625" style="6" customWidth="1"/>
    <col min="7451" max="7453" width="0" style="6" hidden="1" customWidth="1"/>
    <col min="7454" max="7454" width="4.625" style="6" customWidth="1"/>
    <col min="7455" max="7457" width="0" style="6" hidden="1" customWidth="1"/>
    <col min="7458" max="7458" width="4.625" style="6" customWidth="1"/>
    <col min="7459" max="7459" width="0" style="6" hidden="1" customWidth="1"/>
    <col min="7460" max="7460" width="5.625" style="6" customWidth="1"/>
    <col min="7461" max="7461" width="8.625" style="6" customWidth="1"/>
    <col min="7462" max="7656" width="9" style="6"/>
    <col min="7657" max="7657" width="9.25" style="6" customWidth="1"/>
    <col min="7658" max="7702" width="2.375" style="6" customWidth="1"/>
    <col min="7703" max="7703" width="5.625" style="6" customWidth="1"/>
    <col min="7704" max="7706" width="4.625" style="6" customWidth="1"/>
    <col min="7707" max="7709" width="0" style="6" hidden="1" customWidth="1"/>
    <col min="7710" max="7710" width="4.625" style="6" customWidth="1"/>
    <col min="7711" max="7713" width="0" style="6" hidden="1" customWidth="1"/>
    <col min="7714" max="7714" width="4.625" style="6" customWidth="1"/>
    <col min="7715" max="7715" width="0" style="6" hidden="1" customWidth="1"/>
    <col min="7716" max="7716" width="5.625" style="6" customWidth="1"/>
    <col min="7717" max="7717" width="8.625" style="6" customWidth="1"/>
    <col min="7718" max="7912" width="9" style="6"/>
    <col min="7913" max="7913" width="9.25" style="6" customWidth="1"/>
    <col min="7914" max="7958" width="2.375" style="6" customWidth="1"/>
    <col min="7959" max="7959" width="5.625" style="6" customWidth="1"/>
    <col min="7960" max="7962" width="4.625" style="6" customWidth="1"/>
    <col min="7963" max="7965" width="0" style="6" hidden="1" customWidth="1"/>
    <col min="7966" max="7966" width="4.625" style="6" customWidth="1"/>
    <col min="7967" max="7969" width="0" style="6" hidden="1" customWidth="1"/>
    <col min="7970" max="7970" width="4.625" style="6" customWidth="1"/>
    <col min="7971" max="7971" width="0" style="6" hidden="1" customWidth="1"/>
    <col min="7972" max="7972" width="5.625" style="6" customWidth="1"/>
    <col min="7973" max="7973" width="8.625" style="6" customWidth="1"/>
    <col min="7974" max="8168" width="9" style="6"/>
    <col min="8169" max="8169" width="9.25" style="6" customWidth="1"/>
    <col min="8170" max="8214" width="2.375" style="6" customWidth="1"/>
    <col min="8215" max="8215" width="5.625" style="6" customWidth="1"/>
    <col min="8216" max="8218" width="4.625" style="6" customWidth="1"/>
    <col min="8219" max="8221" width="0" style="6" hidden="1" customWidth="1"/>
    <col min="8222" max="8222" width="4.625" style="6" customWidth="1"/>
    <col min="8223" max="8225" width="0" style="6" hidden="1" customWidth="1"/>
    <col min="8226" max="8226" width="4.625" style="6" customWidth="1"/>
    <col min="8227" max="8227" width="0" style="6" hidden="1" customWidth="1"/>
    <col min="8228" max="8228" width="5.625" style="6" customWidth="1"/>
    <col min="8229" max="8229" width="8.625" style="6" customWidth="1"/>
    <col min="8230" max="8424" width="9" style="6"/>
    <col min="8425" max="8425" width="9.25" style="6" customWidth="1"/>
    <col min="8426" max="8470" width="2.375" style="6" customWidth="1"/>
    <col min="8471" max="8471" width="5.625" style="6" customWidth="1"/>
    <col min="8472" max="8474" width="4.625" style="6" customWidth="1"/>
    <col min="8475" max="8477" width="0" style="6" hidden="1" customWidth="1"/>
    <col min="8478" max="8478" width="4.625" style="6" customWidth="1"/>
    <col min="8479" max="8481" width="0" style="6" hidden="1" customWidth="1"/>
    <col min="8482" max="8482" width="4.625" style="6" customWidth="1"/>
    <col min="8483" max="8483" width="0" style="6" hidden="1" customWidth="1"/>
    <col min="8484" max="8484" width="5.625" style="6" customWidth="1"/>
    <col min="8485" max="8485" width="8.625" style="6" customWidth="1"/>
    <col min="8486" max="8680" width="9" style="6"/>
    <col min="8681" max="8681" width="9.25" style="6" customWidth="1"/>
    <col min="8682" max="8726" width="2.375" style="6" customWidth="1"/>
    <col min="8727" max="8727" width="5.625" style="6" customWidth="1"/>
    <col min="8728" max="8730" width="4.625" style="6" customWidth="1"/>
    <col min="8731" max="8733" width="0" style="6" hidden="1" customWidth="1"/>
    <col min="8734" max="8734" width="4.625" style="6" customWidth="1"/>
    <col min="8735" max="8737" width="0" style="6" hidden="1" customWidth="1"/>
    <col min="8738" max="8738" width="4.625" style="6" customWidth="1"/>
    <col min="8739" max="8739" width="0" style="6" hidden="1" customWidth="1"/>
    <col min="8740" max="8740" width="5.625" style="6" customWidth="1"/>
    <col min="8741" max="8741" width="8.625" style="6" customWidth="1"/>
    <col min="8742" max="8936" width="9" style="6"/>
    <col min="8937" max="8937" width="9.25" style="6" customWidth="1"/>
    <col min="8938" max="8982" width="2.375" style="6" customWidth="1"/>
    <col min="8983" max="8983" width="5.625" style="6" customWidth="1"/>
    <col min="8984" max="8986" width="4.625" style="6" customWidth="1"/>
    <col min="8987" max="8989" width="0" style="6" hidden="1" customWidth="1"/>
    <col min="8990" max="8990" width="4.625" style="6" customWidth="1"/>
    <col min="8991" max="8993" width="0" style="6" hidden="1" customWidth="1"/>
    <col min="8994" max="8994" width="4.625" style="6" customWidth="1"/>
    <col min="8995" max="8995" width="0" style="6" hidden="1" customWidth="1"/>
    <col min="8996" max="8996" width="5.625" style="6" customWidth="1"/>
    <col min="8997" max="8997" width="8.625" style="6" customWidth="1"/>
    <col min="8998" max="9192" width="9" style="6"/>
    <col min="9193" max="9193" width="9.25" style="6" customWidth="1"/>
    <col min="9194" max="9238" width="2.375" style="6" customWidth="1"/>
    <col min="9239" max="9239" width="5.625" style="6" customWidth="1"/>
    <col min="9240" max="9242" width="4.625" style="6" customWidth="1"/>
    <col min="9243" max="9245" width="0" style="6" hidden="1" customWidth="1"/>
    <col min="9246" max="9246" width="4.625" style="6" customWidth="1"/>
    <col min="9247" max="9249" width="0" style="6" hidden="1" customWidth="1"/>
    <col min="9250" max="9250" width="4.625" style="6" customWidth="1"/>
    <col min="9251" max="9251" width="0" style="6" hidden="1" customWidth="1"/>
    <col min="9252" max="9252" width="5.625" style="6" customWidth="1"/>
    <col min="9253" max="9253" width="8.625" style="6" customWidth="1"/>
    <col min="9254" max="9448" width="9" style="6"/>
    <col min="9449" max="9449" width="9.25" style="6" customWidth="1"/>
    <col min="9450" max="9494" width="2.375" style="6" customWidth="1"/>
    <col min="9495" max="9495" width="5.625" style="6" customWidth="1"/>
    <col min="9496" max="9498" width="4.625" style="6" customWidth="1"/>
    <col min="9499" max="9501" width="0" style="6" hidden="1" customWidth="1"/>
    <col min="9502" max="9502" width="4.625" style="6" customWidth="1"/>
    <col min="9503" max="9505" width="0" style="6" hidden="1" customWidth="1"/>
    <col min="9506" max="9506" width="4.625" style="6" customWidth="1"/>
    <col min="9507" max="9507" width="0" style="6" hidden="1" customWidth="1"/>
    <col min="9508" max="9508" width="5.625" style="6" customWidth="1"/>
    <col min="9509" max="9509" width="8.625" style="6" customWidth="1"/>
    <col min="9510" max="9704" width="9" style="6"/>
    <col min="9705" max="9705" width="9.25" style="6" customWidth="1"/>
    <col min="9706" max="9750" width="2.375" style="6" customWidth="1"/>
    <col min="9751" max="9751" width="5.625" style="6" customWidth="1"/>
    <col min="9752" max="9754" width="4.625" style="6" customWidth="1"/>
    <col min="9755" max="9757" width="0" style="6" hidden="1" customWidth="1"/>
    <col min="9758" max="9758" width="4.625" style="6" customWidth="1"/>
    <col min="9759" max="9761" width="0" style="6" hidden="1" customWidth="1"/>
    <col min="9762" max="9762" width="4.625" style="6" customWidth="1"/>
    <col min="9763" max="9763" width="0" style="6" hidden="1" customWidth="1"/>
    <col min="9764" max="9764" width="5.625" style="6" customWidth="1"/>
    <col min="9765" max="9765" width="8.625" style="6" customWidth="1"/>
    <col min="9766" max="9960" width="9" style="6"/>
    <col min="9961" max="9961" width="9.25" style="6" customWidth="1"/>
    <col min="9962" max="10006" width="2.375" style="6" customWidth="1"/>
    <col min="10007" max="10007" width="5.625" style="6" customWidth="1"/>
    <col min="10008" max="10010" width="4.625" style="6" customWidth="1"/>
    <col min="10011" max="10013" width="0" style="6" hidden="1" customWidth="1"/>
    <col min="10014" max="10014" width="4.625" style="6" customWidth="1"/>
    <col min="10015" max="10017" width="0" style="6" hidden="1" customWidth="1"/>
    <col min="10018" max="10018" width="4.625" style="6" customWidth="1"/>
    <col min="10019" max="10019" width="0" style="6" hidden="1" customWidth="1"/>
    <col min="10020" max="10020" width="5.625" style="6" customWidth="1"/>
    <col min="10021" max="10021" width="8.625" style="6" customWidth="1"/>
    <col min="10022" max="10216" width="9" style="6"/>
    <col min="10217" max="10217" width="9.25" style="6" customWidth="1"/>
    <col min="10218" max="10262" width="2.375" style="6" customWidth="1"/>
    <col min="10263" max="10263" width="5.625" style="6" customWidth="1"/>
    <col min="10264" max="10266" width="4.625" style="6" customWidth="1"/>
    <col min="10267" max="10269" width="0" style="6" hidden="1" customWidth="1"/>
    <col min="10270" max="10270" width="4.625" style="6" customWidth="1"/>
    <col min="10271" max="10273" width="0" style="6" hidden="1" customWidth="1"/>
    <col min="10274" max="10274" width="4.625" style="6" customWidth="1"/>
    <col min="10275" max="10275" width="0" style="6" hidden="1" customWidth="1"/>
    <col min="10276" max="10276" width="5.625" style="6" customWidth="1"/>
    <col min="10277" max="10277" width="8.625" style="6" customWidth="1"/>
    <col min="10278" max="10472" width="9" style="6"/>
    <col min="10473" max="10473" width="9.25" style="6" customWidth="1"/>
    <col min="10474" max="10518" width="2.375" style="6" customWidth="1"/>
    <col min="10519" max="10519" width="5.625" style="6" customWidth="1"/>
    <col min="10520" max="10522" width="4.625" style="6" customWidth="1"/>
    <col min="10523" max="10525" width="0" style="6" hidden="1" customWidth="1"/>
    <col min="10526" max="10526" width="4.625" style="6" customWidth="1"/>
    <col min="10527" max="10529" width="0" style="6" hidden="1" customWidth="1"/>
    <col min="10530" max="10530" width="4.625" style="6" customWidth="1"/>
    <col min="10531" max="10531" width="0" style="6" hidden="1" customWidth="1"/>
    <col min="10532" max="10532" width="5.625" style="6" customWidth="1"/>
    <col min="10533" max="10533" width="8.625" style="6" customWidth="1"/>
    <col min="10534" max="10728" width="9" style="6"/>
    <col min="10729" max="10729" width="9.25" style="6" customWidth="1"/>
    <col min="10730" max="10774" width="2.375" style="6" customWidth="1"/>
    <col min="10775" max="10775" width="5.625" style="6" customWidth="1"/>
    <col min="10776" max="10778" width="4.625" style="6" customWidth="1"/>
    <col min="10779" max="10781" width="0" style="6" hidden="1" customWidth="1"/>
    <col min="10782" max="10782" width="4.625" style="6" customWidth="1"/>
    <col min="10783" max="10785" width="0" style="6" hidden="1" customWidth="1"/>
    <col min="10786" max="10786" width="4.625" style="6" customWidth="1"/>
    <col min="10787" max="10787" width="0" style="6" hidden="1" customWidth="1"/>
    <col min="10788" max="10788" width="5.625" style="6" customWidth="1"/>
    <col min="10789" max="10789" width="8.625" style="6" customWidth="1"/>
    <col min="10790" max="10984" width="9" style="6"/>
    <col min="10985" max="10985" width="9.25" style="6" customWidth="1"/>
    <col min="10986" max="11030" width="2.375" style="6" customWidth="1"/>
    <col min="11031" max="11031" width="5.625" style="6" customWidth="1"/>
    <col min="11032" max="11034" width="4.625" style="6" customWidth="1"/>
    <col min="11035" max="11037" width="0" style="6" hidden="1" customWidth="1"/>
    <col min="11038" max="11038" width="4.625" style="6" customWidth="1"/>
    <col min="11039" max="11041" width="0" style="6" hidden="1" customWidth="1"/>
    <col min="11042" max="11042" width="4.625" style="6" customWidth="1"/>
    <col min="11043" max="11043" width="0" style="6" hidden="1" customWidth="1"/>
    <col min="11044" max="11044" width="5.625" style="6" customWidth="1"/>
    <col min="11045" max="11045" width="8.625" style="6" customWidth="1"/>
    <col min="11046" max="11240" width="9" style="6"/>
    <col min="11241" max="11241" width="9.25" style="6" customWidth="1"/>
    <col min="11242" max="11286" width="2.375" style="6" customWidth="1"/>
    <col min="11287" max="11287" width="5.625" style="6" customWidth="1"/>
    <col min="11288" max="11290" width="4.625" style="6" customWidth="1"/>
    <col min="11291" max="11293" width="0" style="6" hidden="1" customWidth="1"/>
    <col min="11294" max="11294" width="4.625" style="6" customWidth="1"/>
    <col min="11295" max="11297" width="0" style="6" hidden="1" customWidth="1"/>
    <col min="11298" max="11298" width="4.625" style="6" customWidth="1"/>
    <col min="11299" max="11299" width="0" style="6" hidden="1" customWidth="1"/>
    <col min="11300" max="11300" width="5.625" style="6" customWidth="1"/>
    <col min="11301" max="11301" width="8.625" style="6" customWidth="1"/>
    <col min="11302" max="11496" width="9" style="6"/>
    <col min="11497" max="11497" width="9.25" style="6" customWidth="1"/>
    <col min="11498" max="11542" width="2.375" style="6" customWidth="1"/>
    <col min="11543" max="11543" width="5.625" style="6" customWidth="1"/>
    <col min="11544" max="11546" width="4.625" style="6" customWidth="1"/>
    <col min="11547" max="11549" width="0" style="6" hidden="1" customWidth="1"/>
    <col min="11550" max="11550" width="4.625" style="6" customWidth="1"/>
    <col min="11551" max="11553" width="0" style="6" hidden="1" customWidth="1"/>
    <col min="11554" max="11554" width="4.625" style="6" customWidth="1"/>
    <col min="11555" max="11555" width="0" style="6" hidden="1" customWidth="1"/>
    <col min="11556" max="11556" width="5.625" style="6" customWidth="1"/>
    <col min="11557" max="11557" width="8.625" style="6" customWidth="1"/>
    <col min="11558" max="11752" width="9" style="6"/>
    <col min="11753" max="11753" width="9.25" style="6" customWidth="1"/>
    <col min="11754" max="11798" width="2.375" style="6" customWidth="1"/>
    <col min="11799" max="11799" width="5.625" style="6" customWidth="1"/>
    <col min="11800" max="11802" width="4.625" style="6" customWidth="1"/>
    <col min="11803" max="11805" width="0" style="6" hidden="1" customWidth="1"/>
    <col min="11806" max="11806" width="4.625" style="6" customWidth="1"/>
    <col min="11807" max="11809" width="0" style="6" hidden="1" customWidth="1"/>
    <col min="11810" max="11810" width="4.625" style="6" customWidth="1"/>
    <col min="11811" max="11811" width="0" style="6" hidden="1" customWidth="1"/>
    <col min="11812" max="11812" width="5.625" style="6" customWidth="1"/>
    <col min="11813" max="11813" width="8.625" style="6" customWidth="1"/>
    <col min="11814" max="12008" width="9" style="6"/>
    <col min="12009" max="12009" width="9.25" style="6" customWidth="1"/>
    <col min="12010" max="12054" width="2.375" style="6" customWidth="1"/>
    <col min="12055" max="12055" width="5.625" style="6" customWidth="1"/>
    <col min="12056" max="12058" width="4.625" style="6" customWidth="1"/>
    <col min="12059" max="12061" width="0" style="6" hidden="1" customWidth="1"/>
    <col min="12062" max="12062" width="4.625" style="6" customWidth="1"/>
    <col min="12063" max="12065" width="0" style="6" hidden="1" customWidth="1"/>
    <col min="12066" max="12066" width="4.625" style="6" customWidth="1"/>
    <col min="12067" max="12067" width="0" style="6" hidden="1" customWidth="1"/>
    <col min="12068" max="12068" width="5.625" style="6" customWidth="1"/>
    <col min="12069" max="12069" width="8.625" style="6" customWidth="1"/>
    <col min="12070" max="12264" width="9" style="6"/>
    <col min="12265" max="12265" width="9.25" style="6" customWidth="1"/>
    <col min="12266" max="12310" width="2.375" style="6" customWidth="1"/>
    <col min="12311" max="12311" width="5.625" style="6" customWidth="1"/>
    <col min="12312" max="12314" width="4.625" style="6" customWidth="1"/>
    <col min="12315" max="12317" width="0" style="6" hidden="1" customWidth="1"/>
    <col min="12318" max="12318" width="4.625" style="6" customWidth="1"/>
    <col min="12319" max="12321" width="0" style="6" hidden="1" customWidth="1"/>
    <col min="12322" max="12322" width="4.625" style="6" customWidth="1"/>
    <col min="12323" max="12323" width="0" style="6" hidden="1" customWidth="1"/>
    <col min="12324" max="12324" width="5.625" style="6" customWidth="1"/>
    <col min="12325" max="12325" width="8.625" style="6" customWidth="1"/>
    <col min="12326" max="12520" width="9" style="6"/>
    <col min="12521" max="12521" width="9.25" style="6" customWidth="1"/>
    <col min="12522" max="12566" width="2.375" style="6" customWidth="1"/>
    <col min="12567" max="12567" width="5.625" style="6" customWidth="1"/>
    <col min="12568" max="12570" width="4.625" style="6" customWidth="1"/>
    <col min="12571" max="12573" width="0" style="6" hidden="1" customWidth="1"/>
    <col min="12574" max="12574" width="4.625" style="6" customWidth="1"/>
    <col min="12575" max="12577" width="0" style="6" hidden="1" customWidth="1"/>
    <col min="12578" max="12578" width="4.625" style="6" customWidth="1"/>
    <col min="12579" max="12579" width="0" style="6" hidden="1" customWidth="1"/>
    <col min="12580" max="12580" width="5.625" style="6" customWidth="1"/>
    <col min="12581" max="12581" width="8.625" style="6" customWidth="1"/>
    <col min="12582" max="12776" width="9" style="6"/>
    <col min="12777" max="12777" width="9.25" style="6" customWidth="1"/>
    <col min="12778" max="12822" width="2.375" style="6" customWidth="1"/>
    <col min="12823" max="12823" width="5.625" style="6" customWidth="1"/>
    <col min="12824" max="12826" width="4.625" style="6" customWidth="1"/>
    <col min="12827" max="12829" width="0" style="6" hidden="1" customWidth="1"/>
    <col min="12830" max="12830" width="4.625" style="6" customWidth="1"/>
    <col min="12831" max="12833" width="0" style="6" hidden="1" customWidth="1"/>
    <col min="12834" max="12834" width="4.625" style="6" customWidth="1"/>
    <col min="12835" max="12835" width="0" style="6" hidden="1" customWidth="1"/>
    <col min="12836" max="12836" width="5.625" style="6" customWidth="1"/>
    <col min="12837" max="12837" width="8.625" style="6" customWidth="1"/>
    <col min="12838" max="13032" width="9" style="6"/>
    <col min="13033" max="13033" width="9.25" style="6" customWidth="1"/>
    <col min="13034" max="13078" width="2.375" style="6" customWidth="1"/>
    <col min="13079" max="13079" width="5.625" style="6" customWidth="1"/>
    <col min="13080" max="13082" width="4.625" style="6" customWidth="1"/>
    <col min="13083" max="13085" width="0" style="6" hidden="1" customWidth="1"/>
    <col min="13086" max="13086" width="4.625" style="6" customWidth="1"/>
    <col min="13087" max="13089" width="0" style="6" hidden="1" customWidth="1"/>
    <col min="13090" max="13090" width="4.625" style="6" customWidth="1"/>
    <col min="13091" max="13091" width="0" style="6" hidden="1" customWidth="1"/>
    <col min="13092" max="13092" width="5.625" style="6" customWidth="1"/>
    <col min="13093" max="13093" width="8.625" style="6" customWidth="1"/>
    <col min="13094" max="13288" width="9" style="6"/>
    <col min="13289" max="13289" width="9.25" style="6" customWidth="1"/>
    <col min="13290" max="13334" width="2.375" style="6" customWidth="1"/>
    <col min="13335" max="13335" width="5.625" style="6" customWidth="1"/>
    <col min="13336" max="13338" width="4.625" style="6" customWidth="1"/>
    <col min="13339" max="13341" width="0" style="6" hidden="1" customWidth="1"/>
    <col min="13342" max="13342" width="4.625" style="6" customWidth="1"/>
    <col min="13343" max="13345" width="0" style="6" hidden="1" customWidth="1"/>
    <col min="13346" max="13346" width="4.625" style="6" customWidth="1"/>
    <col min="13347" max="13347" width="0" style="6" hidden="1" customWidth="1"/>
    <col min="13348" max="13348" width="5.625" style="6" customWidth="1"/>
    <col min="13349" max="13349" width="8.625" style="6" customWidth="1"/>
    <col min="13350" max="13544" width="9" style="6"/>
    <col min="13545" max="13545" width="9.25" style="6" customWidth="1"/>
    <col min="13546" max="13590" width="2.375" style="6" customWidth="1"/>
    <col min="13591" max="13591" width="5.625" style="6" customWidth="1"/>
    <col min="13592" max="13594" width="4.625" style="6" customWidth="1"/>
    <col min="13595" max="13597" width="0" style="6" hidden="1" customWidth="1"/>
    <col min="13598" max="13598" width="4.625" style="6" customWidth="1"/>
    <col min="13599" max="13601" width="0" style="6" hidden="1" customWidth="1"/>
    <col min="13602" max="13602" width="4.625" style="6" customWidth="1"/>
    <col min="13603" max="13603" width="0" style="6" hidden="1" customWidth="1"/>
    <col min="13604" max="13604" width="5.625" style="6" customWidth="1"/>
    <col min="13605" max="13605" width="8.625" style="6" customWidth="1"/>
    <col min="13606" max="13800" width="9" style="6"/>
    <col min="13801" max="13801" width="9.25" style="6" customWidth="1"/>
    <col min="13802" max="13846" width="2.375" style="6" customWidth="1"/>
    <col min="13847" max="13847" width="5.625" style="6" customWidth="1"/>
    <col min="13848" max="13850" width="4.625" style="6" customWidth="1"/>
    <col min="13851" max="13853" width="0" style="6" hidden="1" customWidth="1"/>
    <col min="13854" max="13854" width="4.625" style="6" customWidth="1"/>
    <col min="13855" max="13857" width="0" style="6" hidden="1" customWidth="1"/>
    <col min="13858" max="13858" width="4.625" style="6" customWidth="1"/>
    <col min="13859" max="13859" width="0" style="6" hidden="1" customWidth="1"/>
    <col min="13860" max="13860" width="5.625" style="6" customWidth="1"/>
    <col min="13861" max="13861" width="8.625" style="6" customWidth="1"/>
    <col min="13862" max="14056" width="9" style="6"/>
    <col min="14057" max="14057" width="9.25" style="6" customWidth="1"/>
    <col min="14058" max="14102" width="2.375" style="6" customWidth="1"/>
    <col min="14103" max="14103" width="5.625" style="6" customWidth="1"/>
    <col min="14104" max="14106" width="4.625" style="6" customWidth="1"/>
    <col min="14107" max="14109" width="0" style="6" hidden="1" customWidth="1"/>
    <col min="14110" max="14110" width="4.625" style="6" customWidth="1"/>
    <col min="14111" max="14113" width="0" style="6" hidden="1" customWidth="1"/>
    <col min="14114" max="14114" width="4.625" style="6" customWidth="1"/>
    <col min="14115" max="14115" width="0" style="6" hidden="1" customWidth="1"/>
    <col min="14116" max="14116" width="5.625" style="6" customWidth="1"/>
    <col min="14117" max="14117" width="8.625" style="6" customWidth="1"/>
    <col min="14118" max="14312" width="9" style="6"/>
    <col min="14313" max="14313" width="9.25" style="6" customWidth="1"/>
    <col min="14314" max="14358" width="2.375" style="6" customWidth="1"/>
    <col min="14359" max="14359" width="5.625" style="6" customWidth="1"/>
    <col min="14360" max="14362" width="4.625" style="6" customWidth="1"/>
    <col min="14363" max="14365" width="0" style="6" hidden="1" customWidth="1"/>
    <col min="14366" max="14366" width="4.625" style="6" customWidth="1"/>
    <col min="14367" max="14369" width="0" style="6" hidden="1" customWidth="1"/>
    <col min="14370" max="14370" width="4.625" style="6" customWidth="1"/>
    <col min="14371" max="14371" width="0" style="6" hidden="1" customWidth="1"/>
    <col min="14372" max="14372" width="5.625" style="6" customWidth="1"/>
    <col min="14373" max="14373" width="8.625" style="6" customWidth="1"/>
    <col min="14374" max="14568" width="9" style="6"/>
    <col min="14569" max="14569" width="9.25" style="6" customWidth="1"/>
    <col min="14570" max="14614" width="2.375" style="6" customWidth="1"/>
    <col min="14615" max="14615" width="5.625" style="6" customWidth="1"/>
    <col min="14616" max="14618" width="4.625" style="6" customWidth="1"/>
    <col min="14619" max="14621" width="0" style="6" hidden="1" customWidth="1"/>
    <col min="14622" max="14622" width="4.625" style="6" customWidth="1"/>
    <col min="14623" max="14625" width="0" style="6" hidden="1" customWidth="1"/>
    <col min="14626" max="14626" width="4.625" style="6" customWidth="1"/>
    <col min="14627" max="14627" width="0" style="6" hidden="1" customWidth="1"/>
    <col min="14628" max="14628" width="5.625" style="6" customWidth="1"/>
    <col min="14629" max="14629" width="8.625" style="6" customWidth="1"/>
    <col min="14630" max="14824" width="9" style="6"/>
    <col min="14825" max="14825" width="9.25" style="6" customWidth="1"/>
    <col min="14826" max="14870" width="2.375" style="6" customWidth="1"/>
    <col min="14871" max="14871" width="5.625" style="6" customWidth="1"/>
    <col min="14872" max="14874" width="4.625" style="6" customWidth="1"/>
    <col min="14875" max="14877" width="0" style="6" hidden="1" customWidth="1"/>
    <col min="14878" max="14878" width="4.625" style="6" customWidth="1"/>
    <col min="14879" max="14881" width="0" style="6" hidden="1" customWidth="1"/>
    <col min="14882" max="14882" width="4.625" style="6" customWidth="1"/>
    <col min="14883" max="14883" width="0" style="6" hidden="1" customWidth="1"/>
    <col min="14884" max="14884" width="5.625" style="6" customWidth="1"/>
    <col min="14885" max="14885" width="8.625" style="6" customWidth="1"/>
    <col min="14886" max="15080" width="9" style="6"/>
    <col min="15081" max="15081" width="9.25" style="6" customWidth="1"/>
    <col min="15082" max="15126" width="2.375" style="6" customWidth="1"/>
    <col min="15127" max="15127" width="5.625" style="6" customWidth="1"/>
    <col min="15128" max="15130" width="4.625" style="6" customWidth="1"/>
    <col min="15131" max="15133" width="0" style="6" hidden="1" customWidth="1"/>
    <col min="15134" max="15134" width="4.625" style="6" customWidth="1"/>
    <col min="15135" max="15137" width="0" style="6" hidden="1" customWidth="1"/>
    <col min="15138" max="15138" width="4.625" style="6" customWidth="1"/>
    <col min="15139" max="15139" width="0" style="6" hidden="1" customWidth="1"/>
    <col min="15140" max="15140" width="5.625" style="6" customWidth="1"/>
    <col min="15141" max="15141" width="8.625" style="6" customWidth="1"/>
    <col min="15142" max="15336" width="9" style="6"/>
    <col min="15337" max="15337" width="9.25" style="6" customWidth="1"/>
    <col min="15338" max="15382" width="2.375" style="6" customWidth="1"/>
    <col min="15383" max="15383" width="5.625" style="6" customWidth="1"/>
    <col min="15384" max="15386" width="4.625" style="6" customWidth="1"/>
    <col min="15387" max="15389" width="0" style="6" hidden="1" customWidth="1"/>
    <col min="15390" max="15390" width="4.625" style="6" customWidth="1"/>
    <col min="15391" max="15393" width="0" style="6" hidden="1" customWidth="1"/>
    <col min="15394" max="15394" width="4.625" style="6" customWidth="1"/>
    <col min="15395" max="15395" width="0" style="6" hidden="1" customWidth="1"/>
    <col min="15396" max="15396" width="5.625" style="6" customWidth="1"/>
    <col min="15397" max="15397" width="8.625" style="6" customWidth="1"/>
    <col min="15398" max="15592" width="9" style="6"/>
    <col min="15593" max="15593" width="9.25" style="6" customWidth="1"/>
    <col min="15594" max="15638" width="2.375" style="6" customWidth="1"/>
    <col min="15639" max="15639" width="5.625" style="6" customWidth="1"/>
    <col min="15640" max="15642" width="4.625" style="6" customWidth="1"/>
    <col min="15643" max="15645" width="0" style="6" hidden="1" customWidth="1"/>
    <col min="15646" max="15646" width="4.625" style="6" customWidth="1"/>
    <col min="15647" max="15649" width="0" style="6" hidden="1" customWidth="1"/>
    <col min="15650" max="15650" width="4.625" style="6" customWidth="1"/>
    <col min="15651" max="15651" width="0" style="6" hidden="1" customWidth="1"/>
    <col min="15652" max="15652" width="5.625" style="6" customWidth="1"/>
    <col min="15653" max="15653" width="8.625" style="6" customWidth="1"/>
    <col min="15654" max="15848" width="9" style="6"/>
    <col min="15849" max="15849" width="9.25" style="6" customWidth="1"/>
    <col min="15850" max="15894" width="2.375" style="6" customWidth="1"/>
    <col min="15895" max="15895" width="5.625" style="6" customWidth="1"/>
    <col min="15896" max="15898" width="4.625" style="6" customWidth="1"/>
    <col min="15899" max="15901" width="0" style="6" hidden="1" customWidth="1"/>
    <col min="15902" max="15902" width="4.625" style="6" customWidth="1"/>
    <col min="15903" max="15905" width="0" style="6" hidden="1" customWidth="1"/>
    <col min="15906" max="15906" width="4.625" style="6" customWidth="1"/>
    <col min="15907" max="15907" width="0" style="6" hidden="1" customWidth="1"/>
    <col min="15908" max="15908" width="5.625" style="6" customWidth="1"/>
    <col min="15909" max="15909" width="8.625" style="6" customWidth="1"/>
    <col min="15910" max="16104" width="9" style="6"/>
    <col min="16105" max="16105" width="9.25" style="6" customWidth="1"/>
    <col min="16106" max="16150" width="2.375" style="6" customWidth="1"/>
    <col min="16151" max="16151" width="5.625" style="6" customWidth="1"/>
    <col min="16152" max="16154" width="4.625" style="6" customWidth="1"/>
    <col min="16155" max="16157" width="0" style="6" hidden="1" customWidth="1"/>
    <col min="16158" max="16158" width="4.625" style="6" customWidth="1"/>
    <col min="16159" max="16161" width="0" style="6" hidden="1" customWidth="1"/>
    <col min="16162" max="16162" width="4.625" style="6" customWidth="1"/>
    <col min="16163" max="16163" width="0" style="6" hidden="1" customWidth="1"/>
    <col min="16164" max="16164" width="5.625" style="6" customWidth="1"/>
    <col min="16165" max="16165" width="8.625" style="6" customWidth="1"/>
    <col min="16166" max="16384" width="9" style="6"/>
  </cols>
  <sheetData>
    <row r="1" spans="1:49" x14ac:dyDescent="0.15">
      <c r="AJ1" s="7" t="s">
        <v>59</v>
      </c>
    </row>
    <row r="2" spans="1:49" s="13" customFormat="1" ht="18" customHeight="1" x14ac:dyDescent="0.2">
      <c r="A2" s="9" t="s">
        <v>58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AE2" s="14" t="s">
        <v>36</v>
      </c>
      <c r="AF2" s="14"/>
      <c r="AG2" s="14"/>
      <c r="AH2" s="14"/>
      <c r="AI2" s="14"/>
      <c r="AJ2" s="14"/>
      <c r="AL2" s="15"/>
    </row>
    <row r="3" spans="1:49" s="13" customFormat="1" ht="18.75" customHeight="1" x14ac:dyDescent="0.2">
      <c r="A3" s="16" t="s">
        <v>191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O3" s="12"/>
      <c r="P3" s="12"/>
      <c r="Q3" s="12"/>
      <c r="R3" s="12"/>
      <c r="S3" s="12"/>
      <c r="T3" s="17"/>
      <c r="U3" s="12"/>
      <c r="V3" s="12"/>
      <c r="W3" s="12"/>
      <c r="AL3" s="15"/>
    </row>
    <row r="4" spans="1:49" ht="16.5" customHeight="1" x14ac:dyDescent="0.15">
      <c r="A4" s="18"/>
      <c r="B4" s="19"/>
      <c r="C4" s="19"/>
      <c r="D4" s="19"/>
      <c r="E4" s="19"/>
      <c r="F4" s="19"/>
      <c r="G4" s="20"/>
      <c r="H4" s="20"/>
      <c r="I4" s="20"/>
      <c r="J4" s="20"/>
      <c r="K4" s="20"/>
      <c r="M4" s="6" t="s">
        <v>38</v>
      </c>
      <c r="O4" s="6" t="s">
        <v>39</v>
      </c>
      <c r="AE4" s="19"/>
      <c r="AF4" s="21"/>
      <c r="AG4" s="21"/>
      <c r="AH4" s="21"/>
      <c r="AI4" s="19"/>
      <c r="AJ4" s="7"/>
    </row>
    <row r="5" spans="1:49" s="23" customFormat="1" ht="12" customHeight="1" x14ac:dyDescent="0.15">
      <c r="A5" s="22"/>
      <c r="C5" s="24">
        <v>1</v>
      </c>
      <c r="D5" s="24"/>
      <c r="E5" s="24"/>
      <c r="F5" s="24">
        <v>2</v>
      </c>
      <c r="G5" s="24"/>
      <c r="H5" s="24"/>
      <c r="I5" s="24">
        <v>3</v>
      </c>
      <c r="J5" s="24"/>
      <c r="K5" s="24"/>
      <c r="L5" s="24">
        <v>4</v>
      </c>
      <c r="M5" s="24"/>
      <c r="N5" s="24"/>
      <c r="O5" s="24">
        <v>5</v>
      </c>
      <c r="P5" s="24"/>
      <c r="Q5" s="24"/>
      <c r="R5" s="24">
        <v>6</v>
      </c>
      <c r="S5" s="24"/>
      <c r="T5" s="24"/>
      <c r="U5" s="24">
        <v>7</v>
      </c>
      <c r="V5" s="24"/>
      <c r="W5" s="24"/>
      <c r="X5" s="24">
        <v>8</v>
      </c>
      <c r="Y5" s="24"/>
      <c r="Z5" s="24"/>
      <c r="AA5" s="24">
        <v>9</v>
      </c>
      <c r="AB5" s="24"/>
      <c r="AC5" s="25" t="s">
        <v>40</v>
      </c>
      <c r="AE5" s="25"/>
      <c r="AF5" s="25" t="s">
        <v>41</v>
      </c>
      <c r="AG5" s="25" t="s">
        <v>42</v>
      </c>
      <c r="AH5" s="25" t="s">
        <v>43</v>
      </c>
      <c r="AL5" s="8"/>
    </row>
    <row r="6" spans="1:49" s="26" customFormat="1" ht="26.25" customHeight="1" x14ac:dyDescent="0.15">
      <c r="B6" s="183" t="s">
        <v>60</v>
      </c>
      <c r="C6" s="184"/>
      <c r="D6" s="185"/>
      <c r="E6" s="183" t="s">
        <v>61</v>
      </c>
      <c r="F6" s="184"/>
      <c r="G6" s="185"/>
      <c r="H6" s="183" t="s">
        <v>47</v>
      </c>
      <c r="I6" s="184"/>
      <c r="J6" s="185"/>
      <c r="K6" s="183" t="s">
        <v>62</v>
      </c>
      <c r="L6" s="184"/>
      <c r="M6" s="185"/>
      <c r="N6" s="183" t="s">
        <v>46</v>
      </c>
      <c r="O6" s="184"/>
      <c r="P6" s="185"/>
      <c r="Q6" s="183" t="s">
        <v>64</v>
      </c>
      <c r="R6" s="184"/>
      <c r="S6" s="185"/>
      <c r="T6" s="183" t="s">
        <v>63</v>
      </c>
      <c r="U6" s="184"/>
      <c r="V6" s="185"/>
      <c r="W6" s="183" t="s">
        <v>65</v>
      </c>
      <c r="X6" s="184"/>
      <c r="Y6" s="185"/>
      <c r="Z6" s="183" t="s">
        <v>66</v>
      </c>
      <c r="AA6" s="184"/>
      <c r="AB6" s="185"/>
      <c r="AC6" s="27" t="s">
        <v>49</v>
      </c>
      <c r="AD6" s="28" t="s">
        <v>50</v>
      </c>
      <c r="AE6" s="29" t="s">
        <v>51</v>
      </c>
      <c r="AF6" s="27" t="s">
        <v>52</v>
      </c>
      <c r="AG6" s="27" t="s">
        <v>38</v>
      </c>
      <c r="AH6" s="27" t="s">
        <v>53</v>
      </c>
      <c r="AI6" s="30" t="s">
        <v>54</v>
      </c>
      <c r="AJ6" s="31" t="s">
        <v>55</v>
      </c>
      <c r="AL6" s="32" t="s">
        <v>56</v>
      </c>
      <c r="AP6" s="84" t="s">
        <v>106</v>
      </c>
      <c r="AQ6" s="85"/>
      <c r="AR6" s="86"/>
      <c r="AS6" s="85"/>
      <c r="AT6" s="86"/>
      <c r="AU6"/>
      <c r="AV6"/>
      <c r="AW6"/>
    </row>
    <row r="7" spans="1:49" s="44" customFormat="1" ht="18" customHeight="1" x14ac:dyDescent="0.15">
      <c r="A7" s="160" t="str">
        <f>B6</f>
        <v>和泉市1ｓｔ</v>
      </c>
      <c r="B7" s="33"/>
      <c r="C7" s="34"/>
      <c r="D7" s="35"/>
      <c r="E7" s="36">
        <v>10</v>
      </c>
      <c r="F7" s="37" t="s">
        <v>57</v>
      </c>
      <c r="G7" s="38">
        <v>0</v>
      </c>
      <c r="H7" s="39">
        <v>11</v>
      </c>
      <c r="I7" s="37" t="s">
        <v>57</v>
      </c>
      <c r="J7" s="38">
        <v>0</v>
      </c>
      <c r="K7" s="39">
        <v>17</v>
      </c>
      <c r="L7" s="37" t="s">
        <v>57</v>
      </c>
      <c r="M7" s="38">
        <v>0</v>
      </c>
      <c r="N7" s="39">
        <v>0</v>
      </c>
      <c r="O7" s="37" t="s">
        <v>57</v>
      </c>
      <c r="P7" s="38">
        <v>0</v>
      </c>
      <c r="Q7" s="39">
        <v>8</v>
      </c>
      <c r="R7" s="37" t="s">
        <v>57</v>
      </c>
      <c r="S7" s="38">
        <v>0</v>
      </c>
      <c r="T7" s="40">
        <v>1</v>
      </c>
      <c r="U7" s="37" t="s">
        <v>57</v>
      </c>
      <c r="V7" s="41">
        <v>3</v>
      </c>
      <c r="W7" s="39">
        <v>6</v>
      </c>
      <c r="X7" s="37" t="s">
        <v>57</v>
      </c>
      <c r="Y7" s="38">
        <v>0</v>
      </c>
      <c r="Z7" s="39">
        <v>11</v>
      </c>
      <c r="AA7" s="37" t="s">
        <v>57</v>
      </c>
      <c r="AB7" s="38">
        <v>0</v>
      </c>
      <c r="AC7" s="158">
        <f>COUNTIF(B8:AB8,"○")*3+COUNTIF(B8:AB8,"△")</f>
        <v>19</v>
      </c>
      <c r="AD7" s="167">
        <v>6</v>
      </c>
      <c r="AE7" s="169">
        <v>1</v>
      </c>
      <c r="AF7" s="171">
        <f>AG7-AH7</f>
        <v>61</v>
      </c>
      <c r="AG7" s="171">
        <f>SUM(B7,E7,H7,K7,N7,Q7,T7,W7,Z7)</f>
        <v>64</v>
      </c>
      <c r="AH7" s="158">
        <f>SUM(D7,G7,J7,M7,P7,S7,V7,Y7,AB7)</f>
        <v>3</v>
      </c>
      <c r="AI7" s="182" t="e">
        <f>#REF!-AH7</f>
        <v>#REF!</v>
      </c>
      <c r="AJ7" s="162" t="s">
        <v>188</v>
      </c>
      <c r="AK7" s="164"/>
      <c r="AL7" s="42"/>
      <c r="AM7" s="43"/>
      <c r="AN7" s="43"/>
      <c r="AP7" s="3">
        <v>1</v>
      </c>
      <c r="AQ7" s="4" t="s">
        <v>0</v>
      </c>
      <c r="AR7" s="187" t="s">
        <v>188</v>
      </c>
      <c r="AS7" s="180"/>
      <c r="AT7" s="181"/>
      <c r="AU7" t="s">
        <v>67</v>
      </c>
      <c r="AV7" t="s">
        <v>68</v>
      </c>
      <c r="AW7" s="89">
        <v>36</v>
      </c>
    </row>
    <row r="8" spans="1:49" s="44" customFormat="1" ht="18" customHeight="1" x14ac:dyDescent="0.15">
      <c r="A8" s="161"/>
      <c r="B8" s="45"/>
      <c r="C8" s="46" t="str">
        <f>IF(B7="","", IF(B7&gt;D7,"○",IF(B7=D7,"△",IF(B7&lt;D7,"×",))))</f>
        <v/>
      </c>
      <c r="D8" s="47"/>
      <c r="E8" s="48"/>
      <c r="F8" s="49" t="str">
        <f>IF(E7="","", IF(E7&gt;G7,"○",IF(E7=G7,"△",IF(E7&lt;G7,"×",))))</f>
        <v>○</v>
      </c>
      <c r="G8" s="50"/>
      <c r="H8" s="48"/>
      <c r="I8" s="49" t="str">
        <f>IF(H7="","", IF(H7&gt;J7,"○",IF(H7=J7,"△",IF(H7&lt;J7,"×",))))</f>
        <v>○</v>
      </c>
      <c r="J8" s="50"/>
      <c r="K8" s="48"/>
      <c r="L8" s="49" t="str">
        <f>IF(K7="","", IF(K7&gt;M7,"○",IF(K7=M7,"△",IF(K7&lt;M7,"×",))))</f>
        <v>○</v>
      </c>
      <c r="M8" s="50"/>
      <c r="N8" s="48"/>
      <c r="O8" s="49" t="str">
        <f>IF(N7="","", IF(N7&gt;P7,"○",IF(N7=P7,"△",IF(N7&lt;P7,"×",))))</f>
        <v>△</v>
      </c>
      <c r="P8" s="50"/>
      <c r="Q8" s="48"/>
      <c r="R8" s="49" t="str">
        <f>IF(Q7="","", IF(Q7&gt;S7,"○",IF(Q7=S7,"△",IF(Q7&lt;S7,"×",))))</f>
        <v>○</v>
      </c>
      <c r="S8" s="50"/>
      <c r="T8" s="48"/>
      <c r="U8" s="49" t="str">
        <f>IF(T7="","", IF(T7&gt;V7,"○",IF(T7=V7,"△",IF(T7&lt;V7,"×",))))</f>
        <v>×</v>
      </c>
      <c r="V8" s="50"/>
      <c r="W8" s="48"/>
      <c r="X8" s="49" t="str">
        <f>IF(W7="","", IF(W7&gt;Y7,"○",IF(W7=Y7,"△",IF(W7&lt;Y7,"×",))))</f>
        <v>○</v>
      </c>
      <c r="Y8" s="50"/>
      <c r="Z8" s="48"/>
      <c r="AA8" s="49" t="str">
        <f>IF(Z7="","", IF(Z7&gt;AB7,"○",IF(Z7=AB7,"△",IF(Z7&lt;AB7,"×",))))</f>
        <v>○</v>
      </c>
      <c r="AB8" s="50"/>
      <c r="AC8" s="159"/>
      <c r="AD8" s="168"/>
      <c r="AE8" s="170"/>
      <c r="AF8" s="172"/>
      <c r="AG8" s="172"/>
      <c r="AH8" s="159"/>
      <c r="AI8" s="161"/>
      <c r="AJ8" s="163"/>
      <c r="AK8" s="164"/>
      <c r="AL8" s="15"/>
      <c r="AP8" s="1">
        <v>2</v>
      </c>
      <c r="AQ8" s="2" t="s">
        <v>1</v>
      </c>
      <c r="AR8" s="176" t="s">
        <v>174</v>
      </c>
      <c r="AS8" s="176"/>
      <c r="AT8" s="176"/>
      <c r="AU8"/>
      <c r="AV8" t="s">
        <v>69</v>
      </c>
      <c r="AW8" s="90">
        <v>36</v>
      </c>
    </row>
    <row r="9" spans="1:49" s="44" customFormat="1" ht="18" customHeight="1" x14ac:dyDescent="0.15">
      <c r="A9" s="173" t="str">
        <f>E6</f>
        <v>イデア2ｎｄ</v>
      </c>
      <c r="B9" s="51">
        <f>IF(G7="","",G7)</f>
        <v>0</v>
      </c>
      <c r="C9" s="52" t="s">
        <v>57</v>
      </c>
      <c r="D9" s="53">
        <f>IF(E7="","",E7)</f>
        <v>10</v>
      </c>
      <c r="E9" s="33"/>
      <c r="F9" s="34"/>
      <c r="G9" s="35"/>
      <c r="H9" s="54">
        <v>2</v>
      </c>
      <c r="I9" s="55" t="s">
        <v>57</v>
      </c>
      <c r="J9" s="56">
        <v>3</v>
      </c>
      <c r="K9" s="39">
        <v>1</v>
      </c>
      <c r="L9" s="37" t="s">
        <v>57</v>
      </c>
      <c r="M9" s="38">
        <v>4</v>
      </c>
      <c r="N9" s="57">
        <v>0</v>
      </c>
      <c r="O9" s="37" t="s">
        <v>57</v>
      </c>
      <c r="P9" s="38">
        <v>15</v>
      </c>
      <c r="Q9" s="39">
        <v>0</v>
      </c>
      <c r="R9" s="37" t="s">
        <v>57</v>
      </c>
      <c r="S9" s="57">
        <v>8</v>
      </c>
      <c r="T9" s="39">
        <v>0</v>
      </c>
      <c r="U9" s="37" t="s">
        <v>57</v>
      </c>
      <c r="V9" s="38">
        <v>17</v>
      </c>
      <c r="W9" s="57">
        <v>0</v>
      </c>
      <c r="X9" s="37" t="s">
        <v>57</v>
      </c>
      <c r="Y9" s="57">
        <v>9</v>
      </c>
      <c r="Z9" s="39">
        <v>0</v>
      </c>
      <c r="AA9" s="37" t="s">
        <v>57</v>
      </c>
      <c r="AB9" s="57">
        <v>8</v>
      </c>
      <c r="AC9" s="158">
        <f>COUNTIF(B10:AB10,"○")*3+COUNTIF(B10:AB10,"△")</f>
        <v>0</v>
      </c>
      <c r="AD9" s="167">
        <v>0</v>
      </c>
      <c r="AE9" s="169">
        <v>0</v>
      </c>
      <c r="AF9" s="171">
        <f>AG9-AH9</f>
        <v>-71</v>
      </c>
      <c r="AG9" s="171">
        <f>SUM(B9,E9,H9,K9,N9,Q9,T9,W9,Z9)</f>
        <v>3</v>
      </c>
      <c r="AH9" s="158">
        <f>SUM(D9,G9,J9,M9,P9,S9,V9,Y9,AB9)</f>
        <v>74</v>
      </c>
      <c r="AI9" s="160" t="e">
        <f>#REF!-AH9</f>
        <v>#REF!</v>
      </c>
      <c r="AJ9" s="162" t="s">
        <v>174</v>
      </c>
      <c r="AK9" s="164"/>
      <c r="AL9" s="15"/>
      <c r="AP9" s="1">
        <v>3</v>
      </c>
      <c r="AQ9" s="2" t="s">
        <v>3</v>
      </c>
      <c r="AR9" s="176" t="s">
        <v>170</v>
      </c>
      <c r="AS9" s="176"/>
      <c r="AT9" s="176"/>
      <c r="AU9"/>
      <c r="AV9" t="s">
        <v>70</v>
      </c>
      <c r="AW9" s="91">
        <f>ROUNDDOWN(AW8/AW7,2)</f>
        <v>1</v>
      </c>
    </row>
    <row r="10" spans="1:49" s="44" customFormat="1" ht="18" customHeight="1" x14ac:dyDescent="0.15">
      <c r="A10" s="174"/>
      <c r="B10" s="58"/>
      <c r="C10" s="59" t="str">
        <f>IF(B9="","", IF(B9&gt;D9,"○",IF(B9=D9,"△",IF(B9&lt;D9,"×",))))</f>
        <v>×</v>
      </c>
      <c r="D10" s="60"/>
      <c r="E10" s="45"/>
      <c r="F10" s="46" t="str">
        <f>IF(E9="","", IF(E9&gt;G9,"○",IF(E9=G9,"△",IF(E9&lt;G9,"×",))))</f>
        <v/>
      </c>
      <c r="G10" s="47"/>
      <c r="H10" s="61"/>
      <c r="I10" s="49" t="str">
        <f>IF(H9="","", IF(H9&gt;J9,"○",IF(H9=J9,"△",IF(H9&lt;J9,"×",))))</f>
        <v>×</v>
      </c>
      <c r="J10" s="50"/>
      <c r="K10" s="61"/>
      <c r="L10" s="49" t="str">
        <f>IF(K9="","", IF(K9&gt;M9,"○",IF(K9=M9,"△",IF(K9&lt;M9,"×",))))</f>
        <v>×</v>
      </c>
      <c r="M10" s="50"/>
      <c r="N10" s="61"/>
      <c r="O10" s="49" t="str">
        <f>IF(N9="","", IF(N9&gt;P9,"○",IF(N9=P9,"△",IF(N9&lt;P9,"×",))))</f>
        <v>×</v>
      </c>
      <c r="P10" s="50"/>
      <c r="Q10" s="61"/>
      <c r="R10" s="49" t="str">
        <f>IF(Q9="","", IF(Q9&gt;S9,"○",IF(Q9=S9,"△",IF(Q9&lt;S9,"×",))))</f>
        <v>×</v>
      </c>
      <c r="S10" s="50"/>
      <c r="T10" s="61"/>
      <c r="U10" s="49" t="str">
        <f>IF(T9="","", IF(T9&gt;V9,"○",IF(T9=V9,"△",IF(T9&lt;V9,"×",))))</f>
        <v>×</v>
      </c>
      <c r="V10" s="50"/>
      <c r="W10" s="61"/>
      <c r="X10" s="49" t="str">
        <f>IF(W9="","", IF(W9&gt;Y9,"○",IF(W9=Y9,"△",IF(W9&lt;Y9,"×",))))</f>
        <v>×</v>
      </c>
      <c r="Y10" s="50"/>
      <c r="Z10" s="61"/>
      <c r="AA10" s="49" t="str">
        <f>IF(Z9="","", IF(Z9&gt;AB9,"○",IF(Z9=AB9,"△",IF(Z9&lt;AB9,"×",))))</f>
        <v>×</v>
      </c>
      <c r="AB10" s="50"/>
      <c r="AC10" s="159"/>
      <c r="AD10" s="168"/>
      <c r="AE10" s="170"/>
      <c r="AF10" s="172"/>
      <c r="AG10" s="172"/>
      <c r="AH10" s="159"/>
      <c r="AI10" s="161"/>
      <c r="AJ10" s="163"/>
      <c r="AK10" s="164"/>
      <c r="AL10" s="15"/>
      <c r="AP10" s="1">
        <v>4</v>
      </c>
      <c r="AQ10" s="5" t="s">
        <v>5</v>
      </c>
      <c r="AR10" s="176" t="s">
        <v>169</v>
      </c>
      <c r="AS10" s="176"/>
      <c r="AT10" s="176"/>
      <c r="AU10"/>
      <c r="AV10" t="s">
        <v>71</v>
      </c>
      <c r="AW10" s="90">
        <v>0</v>
      </c>
    </row>
    <row r="11" spans="1:49" s="44" customFormat="1" ht="18" customHeight="1" x14ac:dyDescent="0.15">
      <c r="A11" s="173" t="str">
        <f>H6</f>
        <v>Ilfuture　　1st</v>
      </c>
      <c r="B11" s="51">
        <f>IF(J7="","",J7)</f>
        <v>0</v>
      </c>
      <c r="C11" s="52" t="s">
        <v>57</v>
      </c>
      <c r="D11" s="53">
        <f>IF(H7="","",H7)</f>
        <v>11</v>
      </c>
      <c r="E11" s="51">
        <f>IF(J9="","",J9)</f>
        <v>3</v>
      </c>
      <c r="F11" s="52" t="s">
        <v>57</v>
      </c>
      <c r="G11" s="53">
        <f>IF(H9="","",H9)</f>
        <v>2</v>
      </c>
      <c r="H11" s="33"/>
      <c r="I11" s="34"/>
      <c r="J11" s="35"/>
      <c r="K11" s="62">
        <v>2</v>
      </c>
      <c r="L11" s="63" t="s">
        <v>57</v>
      </c>
      <c r="M11" s="64">
        <v>1</v>
      </c>
      <c r="N11" s="39">
        <v>1</v>
      </c>
      <c r="O11" s="37" t="s">
        <v>57</v>
      </c>
      <c r="P11" s="38">
        <v>7</v>
      </c>
      <c r="Q11" s="39">
        <v>1</v>
      </c>
      <c r="R11" s="37" t="s">
        <v>57</v>
      </c>
      <c r="S11" s="57">
        <v>0</v>
      </c>
      <c r="T11" s="39">
        <v>1</v>
      </c>
      <c r="U11" s="37" t="s">
        <v>57</v>
      </c>
      <c r="V11" s="38">
        <v>3</v>
      </c>
      <c r="W11" s="57">
        <v>3</v>
      </c>
      <c r="X11" s="37" t="s">
        <v>57</v>
      </c>
      <c r="Y11" s="38">
        <v>2</v>
      </c>
      <c r="Z11" s="62">
        <v>1</v>
      </c>
      <c r="AA11" s="63" t="s">
        <v>57</v>
      </c>
      <c r="AB11" s="65">
        <v>3</v>
      </c>
      <c r="AC11" s="158">
        <f>COUNTIF(B12:AB12,"○")*3+COUNTIF(B12:AB12,"△")</f>
        <v>12</v>
      </c>
      <c r="AD11" s="167">
        <v>4</v>
      </c>
      <c r="AE11" s="169">
        <v>0</v>
      </c>
      <c r="AF11" s="171">
        <f>AG11-AH11</f>
        <v>-17</v>
      </c>
      <c r="AG11" s="171">
        <f t="shared" ref="AG11" si="0">SUM(B11,E11,H11,K11,N11,Q11,T11,W11,Z11)</f>
        <v>12</v>
      </c>
      <c r="AH11" s="158">
        <f t="shared" ref="AH11" si="1">SUM(D11,G11,J11,M11,P11,S11,V11,Y11,AB11)</f>
        <v>29</v>
      </c>
      <c r="AI11" s="160" t="e">
        <f>#REF!-AH11</f>
        <v>#REF!</v>
      </c>
      <c r="AJ11" s="162" t="s">
        <v>170</v>
      </c>
      <c r="AK11" s="164"/>
      <c r="AL11" s="15"/>
      <c r="AP11" s="1">
        <v>5</v>
      </c>
      <c r="AQ11" s="2" t="s">
        <v>7</v>
      </c>
      <c r="AR11" s="176" t="s">
        <v>171</v>
      </c>
      <c r="AS11" s="176"/>
      <c r="AT11" s="176"/>
      <c r="AU11"/>
      <c r="AV11" t="s">
        <v>72</v>
      </c>
      <c r="AW11" s="89">
        <f>AW7-AW8-AW10</f>
        <v>0</v>
      </c>
    </row>
    <row r="12" spans="1:49" s="44" customFormat="1" ht="18" customHeight="1" x14ac:dyDescent="0.15">
      <c r="A12" s="174"/>
      <c r="B12" s="58"/>
      <c r="C12" s="59" t="str">
        <f>IF(B11="","", IF(B11&gt;D11,"○",IF(B11=D11,"△",IF(B11&lt;D11,"×",))))</f>
        <v>×</v>
      </c>
      <c r="D12" s="60"/>
      <c r="E12" s="66"/>
      <c r="F12" s="67" t="str">
        <f>IF(E11="","", IF(E11&gt;G11,"○",IF(E11=G11,"△",IF(E11&lt;G11,"×",))))</f>
        <v>○</v>
      </c>
      <c r="G12" s="68"/>
      <c r="H12" s="45"/>
      <c r="I12" s="46" t="str">
        <f>IF(H11="","", IF(H11&gt;J11,"○",IF(H11=J11,"△",IF(H11&lt;J11,"×",))))</f>
        <v/>
      </c>
      <c r="J12" s="47"/>
      <c r="K12" s="61"/>
      <c r="L12" s="49" t="str">
        <f>IF(K11="","", IF(K11&gt;M11,"○",IF(K11=M11,"△",IF(K11&lt;M11,"×",))))</f>
        <v>○</v>
      </c>
      <c r="M12" s="50"/>
      <c r="N12" s="61"/>
      <c r="O12" s="49" t="str">
        <f>IF(N11="","", IF(N11&gt;P11,"○",IF(N11=P11,"△",IF(N11&lt;P11,"×",))))</f>
        <v>×</v>
      </c>
      <c r="P12" s="50"/>
      <c r="Q12" s="61"/>
      <c r="R12" s="49" t="str">
        <f>IF(Q11="","", IF(Q11&gt;S11,"○",IF(Q11=S11,"△",IF(Q11&lt;S11,"×",))))</f>
        <v>○</v>
      </c>
      <c r="S12" s="50"/>
      <c r="T12" s="61"/>
      <c r="U12" s="49" t="str">
        <f>IF(T11="","", IF(T11&gt;V11,"○",IF(T11=V11,"△",IF(T11&lt;V11,"×",))))</f>
        <v>×</v>
      </c>
      <c r="V12" s="50"/>
      <c r="W12" s="61"/>
      <c r="X12" s="49" t="str">
        <f>IF(W11="","", IF(W11&gt;Y11,"○",IF(W11=Y11,"△",IF(W11&lt;Y11,"×",))))</f>
        <v>○</v>
      </c>
      <c r="Y12" s="50"/>
      <c r="Z12" s="61"/>
      <c r="AA12" s="49" t="str">
        <f>IF(Z11="","", IF(Z11&gt;AB11,"○",IF(Z11=AB11,"△",IF(Z11&lt;AB11,"×",))))</f>
        <v>×</v>
      </c>
      <c r="AB12" s="50"/>
      <c r="AC12" s="159"/>
      <c r="AD12" s="168"/>
      <c r="AE12" s="170"/>
      <c r="AF12" s="172"/>
      <c r="AG12" s="172"/>
      <c r="AH12" s="159"/>
      <c r="AI12" s="161"/>
      <c r="AJ12" s="163"/>
      <c r="AK12" s="164"/>
      <c r="AL12" s="15"/>
      <c r="AP12" s="1">
        <v>6</v>
      </c>
      <c r="AQ12" s="2" t="s">
        <v>93</v>
      </c>
      <c r="AR12" s="186" t="s">
        <v>190</v>
      </c>
      <c r="AS12" s="176"/>
      <c r="AT12" s="176"/>
      <c r="AU12"/>
      <c r="AV12"/>
      <c r="AW12"/>
    </row>
    <row r="13" spans="1:49" s="44" customFormat="1" ht="18" customHeight="1" x14ac:dyDescent="0.15">
      <c r="A13" s="173" t="str">
        <f>K6</f>
        <v>高石中央2ｎｄ</v>
      </c>
      <c r="B13" s="51">
        <f>IF(M7="","",M7)</f>
        <v>0</v>
      </c>
      <c r="C13" s="52" t="s">
        <v>57</v>
      </c>
      <c r="D13" s="53">
        <f>IF(K7="","",K7)</f>
        <v>17</v>
      </c>
      <c r="E13" s="51">
        <f>IF(M9="","",M9)</f>
        <v>4</v>
      </c>
      <c r="F13" s="52" t="s">
        <v>57</v>
      </c>
      <c r="G13" s="53">
        <f>IF(K9="","",K9)</f>
        <v>1</v>
      </c>
      <c r="H13" s="51">
        <f>IF(M11="","",M11)</f>
        <v>1</v>
      </c>
      <c r="I13" s="52" t="s">
        <v>57</v>
      </c>
      <c r="J13" s="53">
        <f>IF(K11="","",K11)</f>
        <v>2</v>
      </c>
      <c r="K13" s="33"/>
      <c r="L13" s="34"/>
      <c r="M13" s="35"/>
      <c r="N13" s="39">
        <v>0</v>
      </c>
      <c r="O13" s="37" t="s">
        <v>57</v>
      </c>
      <c r="P13" s="38">
        <v>6</v>
      </c>
      <c r="Q13" s="69">
        <v>1</v>
      </c>
      <c r="R13" s="55" t="s">
        <v>57</v>
      </c>
      <c r="S13" s="70">
        <v>4</v>
      </c>
      <c r="T13" s="69">
        <v>0</v>
      </c>
      <c r="U13" s="55" t="s">
        <v>57</v>
      </c>
      <c r="V13" s="71">
        <v>3</v>
      </c>
      <c r="W13" s="57">
        <v>1</v>
      </c>
      <c r="X13" s="37" t="s">
        <v>57</v>
      </c>
      <c r="Y13" s="38">
        <v>1</v>
      </c>
      <c r="Z13" s="39">
        <v>0</v>
      </c>
      <c r="AA13" s="37" t="s">
        <v>57</v>
      </c>
      <c r="AB13" s="57">
        <v>5</v>
      </c>
      <c r="AC13" s="158">
        <f>COUNTIF(B14:AB14,"○")*3+COUNTIF(B14:AB14,"△")</f>
        <v>4</v>
      </c>
      <c r="AD13" s="167">
        <v>1</v>
      </c>
      <c r="AE13" s="169">
        <v>1</v>
      </c>
      <c r="AF13" s="171">
        <f>AG13-AH13</f>
        <v>-32</v>
      </c>
      <c r="AG13" s="171">
        <f t="shared" ref="AG13" si="2">SUM(B13,E13,H13,K13,N13,Q13,T13,W13,Z13)</f>
        <v>7</v>
      </c>
      <c r="AH13" s="158">
        <f t="shared" ref="AH13" si="3">SUM(D13,G13,J13,M13,P13,S13,V13,Y13,AB13)</f>
        <v>39</v>
      </c>
      <c r="AI13" s="160" t="e">
        <f>#REF!-AH13</f>
        <v>#REF!</v>
      </c>
      <c r="AJ13" s="162" t="s">
        <v>149</v>
      </c>
      <c r="AK13" s="177"/>
      <c r="AL13" s="15"/>
      <c r="AP13" s="1">
        <v>7</v>
      </c>
      <c r="AQ13" s="2" t="s">
        <v>94</v>
      </c>
      <c r="AR13" s="186" t="s">
        <v>187</v>
      </c>
      <c r="AS13" s="176"/>
      <c r="AT13" s="176"/>
      <c r="AU13"/>
      <c r="AV13" s="178" t="s">
        <v>73</v>
      </c>
      <c r="AW13" s="178"/>
    </row>
    <row r="14" spans="1:49" s="44" customFormat="1" ht="18" customHeight="1" x14ac:dyDescent="0.15">
      <c r="A14" s="174"/>
      <c r="B14" s="58"/>
      <c r="C14" s="59" t="str">
        <f>IF(B13="","", IF(B13&gt;D13,"○",IF(B13=D13,"△",IF(B13&lt;D13,"×",))))</f>
        <v>×</v>
      </c>
      <c r="D14" s="60"/>
      <c r="E14" s="66"/>
      <c r="F14" s="67" t="str">
        <f>IF(E13="","", IF(E13&gt;G13,"○",IF(E13=G13,"△",IF(E13&lt;G13,"×",))))</f>
        <v>○</v>
      </c>
      <c r="G14" s="68"/>
      <c r="H14" s="66"/>
      <c r="I14" s="67" t="str">
        <f>IF(H13="","", IF(H13&gt;J13,"○",IF(H13=J13,"△",IF(H13&lt;J13,"×",))))</f>
        <v>×</v>
      </c>
      <c r="J14" s="68"/>
      <c r="K14" s="45"/>
      <c r="L14" s="46" t="str">
        <f>IF(K13="","", IF(K13&gt;M13,"○",IF(K13=M13,"△",IF(K13&lt;M13,"×",))))</f>
        <v/>
      </c>
      <c r="M14" s="47"/>
      <c r="N14" s="61"/>
      <c r="O14" s="49" t="str">
        <f>IF(N13="","", IF(N13&gt;P13,"○",IF(N13=P13,"△",IF(N13&lt;P13,"×",))))</f>
        <v>×</v>
      </c>
      <c r="P14" s="50"/>
      <c r="Q14" s="72"/>
      <c r="R14" s="73" t="str">
        <f>IF(Q13="","", IF(Q13&gt;S13,"○",IF(Q13=S13,"△",IF(Q13&lt;S13,"×",))))</f>
        <v>×</v>
      </c>
      <c r="S14" s="74"/>
      <c r="T14" s="72"/>
      <c r="U14" s="73" t="str">
        <f>IF(T13="","", IF(T13&gt;V13,"○",IF(T13=V13,"△",IF(T13&lt;V13,"×",))))</f>
        <v>×</v>
      </c>
      <c r="V14" s="74"/>
      <c r="W14" s="61"/>
      <c r="X14" s="49" t="str">
        <f>IF(W13="","", IF(W13&gt;Y13,"○",IF(W13=Y13,"△",IF(W13&lt;Y13,"×",))))</f>
        <v>△</v>
      </c>
      <c r="Y14" s="50"/>
      <c r="Z14" s="61"/>
      <c r="AA14" s="49" t="str">
        <f>IF(Z13="","", IF(Z13&gt;AB13,"○",IF(Z13=AB13,"△",IF(Z13&lt;AB13,"×",))))</f>
        <v>×</v>
      </c>
      <c r="AB14" s="50"/>
      <c r="AC14" s="159"/>
      <c r="AD14" s="168"/>
      <c r="AE14" s="170"/>
      <c r="AF14" s="172"/>
      <c r="AG14" s="172"/>
      <c r="AH14" s="159"/>
      <c r="AI14" s="161"/>
      <c r="AJ14" s="163"/>
      <c r="AK14" s="177"/>
      <c r="AL14" s="15"/>
      <c r="AP14" s="1">
        <v>8</v>
      </c>
      <c r="AQ14" s="2" t="s">
        <v>95</v>
      </c>
      <c r="AR14" s="186" t="s">
        <v>186</v>
      </c>
      <c r="AS14" s="176"/>
      <c r="AT14" s="176"/>
      <c r="AU14"/>
      <c r="AV14"/>
      <c r="AW14"/>
    </row>
    <row r="15" spans="1:49" s="44" customFormat="1" ht="18" customHeight="1" x14ac:dyDescent="0.15">
      <c r="A15" s="173" t="str">
        <f>N6</f>
        <v>ガンバ堺</v>
      </c>
      <c r="B15" s="51">
        <f>IF(P7="","",P7)</f>
        <v>0</v>
      </c>
      <c r="C15" s="52" t="s">
        <v>57</v>
      </c>
      <c r="D15" s="53">
        <f>IF(N7="","",N7)</f>
        <v>0</v>
      </c>
      <c r="E15" s="51">
        <f>IF(P9="","",P9)</f>
        <v>15</v>
      </c>
      <c r="F15" s="52" t="s">
        <v>57</v>
      </c>
      <c r="G15" s="53">
        <f>IF(N9="","",N9)</f>
        <v>0</v>
      </c>
      <c r="H15" s="51">
        <f>IF(P11="","",P11)</f>
        <v>7</v>
      </c>
      <c r="I15" s="52" t="s">
        <v>57</v>
      </c>
      <c r="J15" s="53">
        <f>IF(N11="","",N11)</f>
        <v>1</v>
      </c>
      <c r="K15" s="51">
        <f>IF(P13="","",P13)</f>
        <v>6</v>
      </c>
      <c r="L15" s="52" t="s">
        <v>57</v>
      </c>
      <c r="M15" s="53">
        <f>IF(N13="","",N13)</f>
        <v>0</v>
      </c>
      <c r="N15" s="33"/>
      <c r="O15" s="34"/>
      <c r="P15" s="35"/>
      <c r="Q15" s="69">
        <v>10</v>
      </c>
      <c r="R15" s="55" t="s">
        <v>57</v>
      </c>
      <c r="S15" s="71">
        <v>1</v>
      </c>
      <c r="T15" s="75">
        <v>0</v>
      </c>
      <c r="U15" s="76" t="s">
        <v>57</v>
      </c>
      <c r="V15" s="77">
        <v>1</v>
      </c>
      <c r="W15" s="39">
        <v>1</v>
      </c>
      <c r="X15" s="37" t="s">
        <v>57</v>
      </c>
      <c r="Y15" s="38">
        <v>1</v>
      </c>
      <c r="Z15" s="39">
        <v>5</v>
      </c>
      <c r="AA15" s="37" t="s">
        <v>57</v>
      </c>
      <c r="AB15" s="57">
        <v>0</v>
      </c>
      <c r="AC15" s="158">
        <f>COUNTIF(B16:AB16,"○")*3+COUNTIF(B16:AB16,"△")</f>
        <v>17</v>
      </c>
      <c r="AD15" s="167">
        <v>5</v>
      </c>
      <c r="AE15" s="169">
        <v>2</v>
      </c>
      <c r="AF15" s="171">
        <f>AG15-AH15</f>
        <v>40</v>
      </c>
      <c r="AG15" s="171">
        <f t="shared" ref="AG15" si="4">SUM(B15,E15,H15,K15,N15,Q15,T15,W15,Z15)</f>
        <v>44</v>
      </c>
      <c r="AH15" s="158">
        <f t="shared" ref="AH15" si="5">SUM(D15,G15,J15,M15,P15,S15,V15,Y15,AB15)</f>
        <v>4</v>
      </c>
      <c r="AI15" s="160" t="e">
        <f>#REF!-AH15</f>
        <v>#REF!</v>
      </c>
      <c r="AJ15" s="162" t="s">
        <v>171</v>
      </c>
      <c r="AK15" s="164"/>
      <c r="AL15" s="15"/>
      <c r="AP15" s="1">
        <v>9</v>
      </c>
      <c r="AQ15" s="2" t="s">
        <v>11</v>
      </c>
      <c r="AR15" s="176" t="s">
        <v>167</v>
      </c>
      <c r="AS15" s="176"/>
      <c r="AT15" s="176"/>
      <c r="AU15"/>
      <c r="AV15"/>
      <c r="AW15"/>
    </row>
    <row r="16" spans="1:49" s="44" customFormat="1" ht="18" customHeight="1" x14ac:dyDescent="0.2">
      <c r="A16" s="174"/>
      <c r="B16" s="58"/>
      <c r="C16" s="59" t="str">
        <f>IF(B15="","", IF(B15&gt;D15,"○",IF(B15=D15,"△",IF(B15&lt;D15,"×",))))</f>
        <v>△</v>
      </c>
      <c r="D16" s="60"/>
      <c r="E16" s="66"/>
      <c r="F16" s="67" t="str">
        <f>IF(E15="","", IF(E15&gt;G15,"○",IF(E15=G15,"△",IF(E15&lt;G15,"×",))))</f>
        <v>○</v>
      </c>
      <c r="G16" s="68"/>
      <c r="H16" s="66"/>
      <c r="I16" s="67" t="str">
        <f>IF(H15="","", IF(H15&gt;J15,"○",IF(H15=J15,"△",IF(H15&lt;J15,"×",))))</f>
        <v>○</v>
      </c>
      <c r="J16" s="68"/>
      <c r="K16" s="66"/>
      <c r="L16" s="67" t="str">
        <f>IF(K15="","", IF(K15&gt;M15,"○",IF(K15=M15,"△",IF(K15&lt;M15,"×",))))</f>
        <v>○</v>
      </c>
      <c r="M16" s="68"/>
      <c r="N16" s="45"/>
      <c r="O16" s="46" t="str">
        <f>IF(N15="","", IF(N15&gt;P15,"○",IF(N15=P15,"△",IF(N15&lt;P15,"×",))))</f>
        <v/>
      </c>
      <c r="P16" s="47"/>
      <c r="Q16" s="72"/>
      <c r="R16" s="73" t="str">
        <f>IF(Q15="","", IF(Q15&gt;S15,"○",IF(Q15=S15,"△",IF(Q15&lt;S15,"×",))))</f>
        <v>○</v>
      </c>
      <c r="S16" s="74"/>
      <c r="T16" s="72"/>
      <c r="U16" s="73" t="str">
        <f>IF(T15="","", IF(T15&gt;V15,"○",IF(T15=V15,"△",IF(T15&lt;V15,"×",))))</f>
        <v>×</v>
      </c>
      <c r="V16" s="74"/>
      <c r="W16" s="61"/>
      <c r="X16" s="49" t="str">
        <f>IF(W15="","", IF(W15&gt;Y15,"○",IF(W15=Y15,"△",IF(W15&lt;Y15,"×",))))</f>
        <v>△</v>
      </c>
      <c r="Y16" s="50"/>
      <c r="Z16" s="61"/>
      <c r="AA16" s="49" t="str">
        <f>IF(Z15="","", IF(Z15&gt;AB15,"○",IF(Z15=AB15,"△",IF(Z15&lt;AB15,"×",))))</f>
        <v>○</v>
      </c>
      <c r="AB16" s="50"/>
      <c r="AC16" s="159"/>
      <c r="AD16" s="168"/>
      <c r="AE16" s="170"/>
      <c r="AF16" s="172"/>
      <c r="AG16" s="172"/>
      <c r="AH16" s="159"/>
      <c r="AI16" s="161"/>
      <c r="AJ16" s="163"/>
      <c r="AK16" s="164"/>
      <c r="AL16" s="15"/>
      <c r="AP16" s="92"/>
      <c r="AQ16" s="93"/>
      <c r="AR16" s="94"/>
      <c r="AS16" s="92"/>
      <c r="AT16" s="94"/>
      <c r="AU16"/>
      <c r="AV16"/>
      <c r="AW16"/>
    </row>
    <row r="17" spans="1:49" s="44" customFormat="1" ht="18" customHeight="1" x14ac:dyDescent="0.15">
      <c r="A17" s="173" t="str">
        <f>Q6</f>
        <v>FOX</v>
      </c>
      <c r="B17" s="51">
        <f>IF(S7="","",S7)</f>
        <v>0</v>
      </c>
      <c r="C17" s="52" t="s">
        <v>57</v>
      </c>
      <c r="D17" s="53">
        <f>IF(Q7="","",Q7)</f>
        <v>8</v>
      </c>
      <c r="E17" s="51">
        <f>IF(S9="","",S9)</f>
        <v>8</v>
      </c>
      <c r="F17" s="52" t="s">
        <v>57</v>
      </c>
      <c r="G17" s="53">
        <f>IF(Q9="","",Q9)</f>
        <v>0</v>
      </c>
      <c r="H17" s="51">
        <f>IF(S11="","",S11)</f>
        <v>0</v>
      </c>
      <c r="I17" s="52" t="s">
        <v>57</v>
      </c>
      <c r="J17" s="53">
        <f>IF(Q11="","",Q11)</f>
        <v>1</v>
      </c>
      <c r="K17" s="78">
        <f>IF(S13="","",S13)</f>
        <v>4</v>
      </c>
      <c r="L17" s="52" t="s">
        <v>57</v>
      </c>
      <c r="M17" s="53">
        <f>IF(Q13="","",Q13)</f>
        <v>1</v>
      </c>
      <c r="N17" s="51">
        <f>IF(S15="","",S15)</f>
        <v>1</v>
      </c>
      <c r="O17" s="52" t="s">
        <v>57</v>
      </c>
      <c r="P17" s="53">
        <f>IF(Q15="","",Q15)</f>
        <v>10</v>
      </c>
      <c r="Q17" s="33"/>
      <c r="R17" s="34"/>
      <c r="S17" s="35"/>
      <c r="T17" s="69">
        <v>0</v>
      </c>
      <c r="U17" s="55" t="s">
        <v>57</v>
      </c>
      <c r="V17" s="71">
        <v>14</v>
      </c>
      <c r="W17" s="69">
        <v>2</v>
      </c>
      <c r="X17" s="55" t="s">
        <v>57</v>
      </c>
      <c r="Y17" s="71">
        <v>3</v>
      </c>
      <c r="Z17" s="69">
        <v>3</v>
      </c>
      <c r="AA17" s="55" t="s">
        <v>57</v>
      </c>
      <c r="AB17" s="70">
        <v>5</v>
      </c>
      <c r="AC17" s="158">
        <f>COUNTIF(B18:AB18,"○")*3+COUNTIF(B18:AB18,"△")</f>
        <v>6</v>
      </c>
      <c r="AD17" s="167">
        <v>2</v>
      </c>
      <c r="AE17" s="169">
        <v>0</v>
      </c>
      <c r="AF17" s="171">
        <f>AG17-AH17</f>
        <v>-24</v>
      </c>
      <c r="AG17" s="171">
        <f t="shared" ref="AG17" si="6">SUM(B17,E17,H17,K17,N17,Q17,T17,W17,Z17)</f>
        <v>18</v>
      </c>
      <c r="AH17" s="158">
        <f t="shared" ref="AH17" si="7">SUM(D17,G17,J17,M17,P17,S17,V17,Y17,AB17)</f>
        <v>42</v>
      </c>
      <c r="AI17" s="160" t="e">
        <f>#REF!-AH17</f>
        <v>#REF!</v>
      </c>
      <c r="AJ17" s="162" t="s">
        <v>190</v>
      </c>
      <c r="AK17" s="164"/>
      <c r="AL17" s="15"/>
      <c r="AP17" s="95" t="s">
        <v>80</v>
      </c>
      <c r="AQ17" s="175" t="s">
        <v>74</v>
      </c>
      <c r="AR17" s="176"/>
      <c r="AS17" s="176"/>
      <c r="AT17" s="176"/>
      <c r="AU17" s="176"/>
      <c r="AV17" s="1" t="s">
        <v>75</v>
      </c>
      <c r="AW17" s="1" t="s">
        <v>76</v>
      </c>
    </row>
    <row r="18" spans="1:49" s="44" customFormat="1" ht="18" customHeight="1" x14ac:dyDescent="0.15">
      <c r="A18" s="174"/>
      <c r="B18" s="58"/>
      <c r="C18" s="59" t="str">
        <f>IF(B17="","", IF(B17&gt;D17,"○",IF(B17=D17,"△",IF(B17&lt;D17,"×",))))</f>
        <v>×</v>
      </c>
      <c r="D18" s="60"/>
      <c r="E18" s="58"/>
      <c r="F18" s="59" t="str">
        <f>IF(E17="","", IF(E17&gt;G17,"○",IF(E17=G17,"△",IF(E17&lt;G17,"×",))))</f>
        <v>○</v>
      </c>
      <c r="G18" s="60"/>
      <c r="H18" s="58"/>
      <c r="I18" s="59" t="str">
        <f>IF(H17="","", IF(H17&gt;J17,"○",IF(H17=J17,"△",IF(H17&lt;J17,"×",))))</f>
        <v>×</v>
      </c>
      <c r="J18" s="60"/>
      <c r="K18" s="58"/>
      <c r="L18" s="59" t="str">
        <f>IF(K17="","", IF(K17&gt;M17,"○",IF(K17=M17,"△",IF(K17&lt;M17,"×",))))</f>
        <v>○</v>
      </c>
      <c r="M18" s="60"/>
      <c r="N18" s="58"/>
      <c r="O18" s="59" t="str">
        <f>IF(N17="","", IF(N17&gt;P17,"○",IF(N17=P17,"△",IF(N17&lt;P17,"×",))))</f>
        <v>×</v>
      </c>
      <c r="P18" s="60"/>
      <c r="Q18" s="45"/>
      <c r="R18" s="46" t="str">
        <f>IF(Q17="","", IF(Q17&gt;S17,"○",IF(Q17=S17,"△",IF(Q17&lt;S17,"×",))))</f>
        <v/>
      </c>
      <c r="S18" s="47"/>
      <c r="T18" s="72"/>
      <c r="U18" s="73" t="str">
        <f>IF(T17="","", IF(T17&gt;V17,"○",IF(T17=V17,"△",IF(T17&lt;V17,"×",))))</f>
        <v>×</v>
      </c>
      <c r="V18" s="74"/>
      <c r="W18" s="72"/>
      <c r="X18" s="73" t="str">
        <f>IF(W17="","", IF(W17&gt;Y17,"○",IF(W17=Y17,"△",IF(W17&lt;Y17,"×",))))</f>
        <v>×</v>
      </c>
      <c r="Y18" s="74"/>
      <c r="Z18" s="72"/>
      <c r="AA18" s="73" t="str">
        <f>IF(Z17="","", IF(Z17&gt;AB17,"○",IF(Z17=AB17,"△",IF(Z17&lt;AB17,"×",))))</f>
        <v>×</v>
      </c>
      <c r="AB18" s="74"/>
      <c r="AC18" s="159"/>
      <c r="AD18" s="168"/>
      <c r="AE18" s="170"/>
      <c r="AF18" s="172"/>
      <c r="AG18" s="172"/>
      <c r="AH18" s="159"/>
      <c r="AI18" s="161"/>
      <c r="AJ18" s="163"/>
      <c r="AK18" s="164"/>
      <c r="AL18" s="15"/>
      <c r="AP18" s="1">
        <v>1</v>
      </c>
      <c r="AQ18" s="153" t="s">
        <v>134</v>
      </c>
      <c r="AR18" s="154">
        <v>10</v>
      </c>
      <c r="AS18" s="97" t="s">
        <v>57</v>
      </c>
      <c r="AT18" s="155">
        <v>0</v>
      </c>
      <c r="AU18" s="153" t="s">
        <v>135</v>
      </c>
      <c r="AV18" s="99">
        <v>42554</v>
      </c>
      <c r="AW18" s="5" t="s">
        <v>145</v>
      </c>
    </row>
    <row r="19" spans="1:49" s="44" customFormat="1" ht="18" customHeight="1" x14ac:dyDescent="0.15">
      <c r="A19" s="173" t="str">
        <f>T6</f>
        <v>SELECAO</v>
      </c>
      <c r="B19" s="79">
        <f>IF(V7="","",V7)</f>
        <v>3</v>
      </c>
      <c r="C19" s="80" t="s">
        <v>57</v>
      </c>
      <c r="D19" s="81">
        <f>IF(T7="","",T7)</f>
        <v>1</v>
      </c>
      <c r="E19" s="79">
        <f>IF(V9="","",V9)</f>
        <v>17</v>
      </c>
      <c r="F19" s="80" t="s">
        <v>57</v>
      </c>
      <c r="G19" s="81">
        <f>IF(T9="","",T9)</f>
        <v>0</v>
      </c>
      <c r="H19" s="51">
        <f>IF(V11="","",V11)</f>
        <v>3</v>
      </c>
      <c r="I19" s="52" t="s">
        <v>57</v>
      </c>
      <c r="J19" s="53">
        <f>IF(T11="","",T11)</f>
        <v>1</v>
      </c>
      <c r="K19" s="51">
        <f>IF(V13="","",V13)</f>
        <v>3</v>
      </c>
      <c r="L19" s="52" t="s">
        <v>57</v>
      </c>
      <c r="M19" s="53">
        <f>IF(T13="","",T13)</f>
        <v>0</v>
      </c>
      <c r="N19" s="51">
        <f>IF(V15="","",V15)</f>
        <v>1</v>
      </c>
      <c r="O19" s="52" t="s">
        <v>57</v>
      </c>
      <c r="P19" s="53">
        <f>IF(T15="","",T15)</f>
        <v>0</v>
      </c>
      <c r="Q19" s="51">
        <f>IF(V17="","",V17)</f>
        <v>14</v>
      </c>
      <c r="R19" s="52" t="s">
        <v>57</v>
      </c>
      <c r="S19" s="53">
        <f>IF(T17="","",T17)</f>
        <v>0</v>
      </c>
      <c r="T19" s="33"/>
      <c r="U19" s="34"/>
      <c r="V19" s="35"/>
      <c r="W19" s="39">
        <v>3</v>
      </c>
      <c r="X19" s="37" t="s">
        <v>57</v>
      </c>
      <c r="Y19" s="38">
        <v>1</v>
      </c>
      <c r="Z19" s="39">
        <v>3</v>
      </c>
      <c r="AA19" s="37" t="s">
        <v>57</v>
      </c>
      <c r="AB19" s="57">
        <v>1</v>
      </c>
      <c r="AC19" s="158">
        <f>COUNTIF(B20:AB20,"○")*3+COUNTIF(B20:AB20,"△")</f>
        <v>24</v>
      </c>
      <c r="AD19" s="167">
        <v>8</v>
      </c>
      <c r="AE19" s="169">
        <v>0</v>
      </c>
      <c r="AF19" s="171">
        <f>AG19-AH19</f>
        <v>43</v>
      </c>
      <c r="AG19" s="171">
        <f t="shared" ref="AG19" si="8">SUM(B19,E19,H19,K19,N19,Q19,T19,W19,Z19)</f>
        <v>47</v>
      </c>
      <c r="AH19" s="158">
        <f t="shared" ref="AH19" si="9">SUM(D19,G19,J19,M19,P19,S19,V19,Y19,AB19)</f>
        <v>4</v>
      </c>
      <c r="AI19" s="160" t="e">
        <f>#REF!-AH19</f>
        <v>#REF!</v>
      </c>
      <c r="AJ19" s="162" t="s">
        <v>187</v>
      </c>
      <c r="AK19" s="164"/>
      <c r="AL19" s="15"/>
      <c r="AP19" s="1">
        <v>2</v>
      </c>
      <c r="AQ19" s="153" t="s">
        <v>134</v>
      </c>
      <c r="AR19" s="154">
        <v>11</v>
      </c>
      <c r="AS19" s="97" t="s">
        <v>57</v>
      </c>
      <c r="AT19" s="155">
        <v>0</v>
      </c>
      <c r="AU19" s="153" t="s">
        <v>136</v>
      </c>
      <c r="AV19" s="99">
        <v>42560</v>
      </c>
      <c r="AW19" s="5" t="s">
        <v>145</v>
      </c>
    </row>
    <row r="20" spans="1:49" s="44" customFormat="1" ht="18" customHeight="1" x14ac:dyDescent="0.15">
      <c r="A20" s="174"/>
      <c r="B20" s="58"/>
      <c r="C20" s="59" t="str">
        <f>IF(B19="","", IF(B19&gt;D19,"○",IF(B19=D19,"△",IF(B19&lt;D19,"×",))))</f>
        <v>○</v>
      </c>
      <c r="D20" s="60"/>
      <c r="E20" s="66"/>
      <c r="F20" s="67" t="str">
        <f>IF(E19="","", IF(E19&gt;G19,"○",IF(E19=G19,"△",IF(E19&lt;G19,"×",))))</f>
        <v>○</v>
      </c>
      <c r="G20" s="68"/>
      <c r="H20" s="66"/>
      <c r="I20" s="67" t="str">
        <f>IF(H19="","", IF(H19&gt;J19,"○",IF(H19=J19,"△",IF(H19&lt;J19,"×",))))</f>
        <v>○</v>
      </c>
      <c r="J20" s="68"/>
      <c r="K20" s="58"/>
      <c r="L20" s="59" t="str">
        <f>IF(K19="","", IF(K19&gt;M19,"○",IF(K19=M19,"△",IF(K19&lt;M19,"×",))))</f>
        <v>○</v>
      </c>
      <c r="M20" s="60"/>
      <c r="N20" s="58"/>
      <c r="O20" s="59" t="str">
        <f>IF(N19="","", IF(N19&gt;P19,"○",IF(N19=P19,"△",IF(N19&lt;P19,"×",))))</f>
        <v>○</v>
      </c>
      <c r="P20" s="60"/>
      <c r="Q20" s="58"/>
      <c r="R20" s="59" t="str">
        <f>IF(Q19="","", IF(Q19&gt;S19,"○",IF(Q19=S19,"△",IF(Q19&lt;S19,"×",))))</f>
        <v>○</v>
      </c>
      <c r="S20" s="60"/>
      <c r="T20" s="45"/>
      <c r="U20" s="46" t="str">
        <f>IF(T19="","", IF(T19&gt;V19,"○",IF(T19=V19,"△",IF(T19&lt;V19,"×",))))</f>
        <v/>
      </c>
      <c r="V20" s="47"/>
      <c r="W20" s="61"/>
      <c r="X20" s="49" t="str">
        <f>IF(W19="","", IF(W19&gt;Y19,"○",IF(W19=Y19,"△",IF(W19&lt;Y19,"×",))))</f>
        <v>○</v>
      </c>
      <c r="Y20" s="50"/>
      <c r="Z20" s="61"/>
      <c r="AA20" s="49" t="str">
        <f>IF(Z19="","", IF(Z19&gt;AB19,"○",IF(Z19=AB19,"△",IF(Z19&lt;AB19,"×",))))</f>
        <v>○</v>
      </c>
      <c r="AB20" s="50"/>
      <c r="AC20" s="159"/>
      <c r="AD20" s="168"/>
      <c r="AE20" s="170"/>
      <c r="AF20" s="172"/>
      <c r="AG20" s="172"/>
      <c r="AH20" s="159"/>
      <c r="AI20" s="161"/>
      <c r="AJ20" s="163"/>
      <c r="AK20" s="164"/>
      <c r="AL20" s="15"/>
      <c r="AP20" s="1">
        <v>3</v>
      </c>
      <c r="AQ20" s="153" t="s">
        <v>137</v>
      </c>
      <c r="AR20" s="154">
        <v>17</v>
      </c>
      <c r="AS20" s="97" t="s">
        <v>57</v>
      </c>
      <c r="AT20" s="155">
        <v>0</v>
      </c>
      <c r="AU20" s="153" t="s">
        <v>138</v>
      </c>
      <c r="AV20" s="99">
        <v>42533</v>
      </c>
      <c r="AW20" s="5" t="s">
        <v>146</v>
      </c>
    </row>
    <row r="21" spans="1:49" s="44" customFormat="1" ht="18" customHeight="1" x14ac:dyDescent="0.15">
      <c r="A21" s="173" t="str">
        <f>W6</f>
        <v>GROWUP</v>
      </c>
      <c r="B21" s="51">
        <f>IF(Y7="","",Y7)</f>
        <v>0</v>
      </c>
      <c r="C21" s="52" t="s">
        <v>57</v>
      </c>
      <c r="D21" s="53">
        <f>IF(W7="","",W7)</f>
        <v>6</v>
      </c>
      <c r="E21" s="51">
        <f>IF(Y9="","",Y9)</f>
        <v>9</v>
      </c>
      <c r="F21" s="52" t="s">
        <v>57</v>
      </c>
      <c r="G21" s="53">
        <f>IF(W9="","",W9)</f>
        <v>0</v>
      </c>
      <c r="H21" s="51">
        <f>IF(Y11="","",Y11)</f>
        <v>2</v>
      </c>
      <c r="I21" s="52" t="s">
        <v>57</v>
      </c>
      <c r="J21" s="53">
        <f>IF(W11="","",W11)</f>
        <v>3</v>
      </c>
      <c r="K21" s="51">
        <f>IF(Y13="","",Y13)</f>
        <v>1</v>
      </c>
      <c r="L21" s="52" t="s">
        <v>57</v>
      </c>
      <c r="M21" s="53">
        <f>IF(W13="","",W13)</f>
        <v>1</v>
      </c>
      <c r="N21" s="51">
        <f>IF(Y15="","",Y15)</f>
        <v>1</v>
      </c>
      <c r="O21" s="52" t="s">
        <v>57</v>
      </c>
      <c r="P21" s="53">
        <f>IF(W15="","",W15)</f>
        <v>1</v>
      </c>
      <c r="Q21" s="51">
        <f>IF(Y17="","",Y17)</f>
        <v>3</v>
      </c>
      <c r="R21" s="52" t="s">
        <v>57</v>
      </c>
      <c r="S21" s="53">
        <f>IF(W17="","",W17)</f>
        <v>2</v>
      </c>
      <c r="T21" s="51">
        <f>IF(Y19="","",Y19)</f>
        <v>1</v>
      </c>
      <c r="U21" s="52" t="s">
        <v>57</v>
      </c>
      <c r="V21" s="53">
        <f>IF(W19="","",W19)</f>
        <v>3</v>
      </c>
      <c r="W21" s="33"/>
      <c r="X21" s="34"/>
      <c r="Y21" s="35"/>
      <c r="Z21" s="39">
        <v>0</v>
      </c>
      <c r="AA21" s="37" t="s">
        <v>57</v>
      </c>
      <c r="AB21" s="38">
        <v>2</v>
      </c>
      <c r="AC21" s="158">
        <f>COUNTIF(B22:AB22,"○")*3+COUNTIF(B22:AB22,"△")</f>
        <v>8</v>
      </c>
      <c r="AD21" s="167">
        <v>2</v>
      </c>
      <c r="AE21" s="169">
        <v>2</v>
      </c>
      <c r="AF21" s="171">
        <f>AG21-AH21</f>
        <v>-1</v>
      </c>
      <c r="AG21" s="171">
        <f t="shared" ref="AG21" si="10">SUM(B21,E21,H21,K21,N21,Q21,T21,W21,Z21)</f>
        <v>17</v>
      </c>
      <c r="AH21" s="158">
        <f t="shared" ref="AH21" si="11">SUM(D21,G21,J21,M21,P21,S21,V21,Y21,AB21)</f>
        <v>18</v>
      </c>
      <c r="AI21" s="160" t="e">
        <f>#REF!-AH21</f>
        <v>#REF!</v>
      </c>
      <c r="AJ21" s="162" t="s">
        <v>186</v>
      </c>
      <c r="AK21" s="164"/>
      <c r="AL21" s="15"/>
      <c r="AP21" s="1">
        <v>4</v>
      </c>
      <c r="AQ21" s="153" t="s">
        <v>134</v>
      </c>
      <c r="AR21" s="154">
        <v>0</v>
      </c>
      <c r="AS21" s="97" t="s">
        <v>57</v>
      </c>
      <c r="AT21" s="155">
        <v>0</v>
      </c>
      <c r="AU21" s="153" t="s">
        <v>139</v>
      </c>
      <c r="AV21" s="99">
        <v>42532</v>
      </c>
      <c r="AW21" s="5" t="s">
        <v>145</v>
      </c>
    </row>
    <row r="22" spans="1:49" s="44" customFormat="1" ht="18" customHeight="1" x14ac:dyDescent="0.15">
      <c r="A22" s="174"/>
      <c r="B22" s="58"/>
      <c r="C22" s="59" t="str">
        <f>IF(B21="","", IF(B21&gt;D21,"○",IF(B21=D21,"△",IF(B21&lt;D21,"×",))))</f>
        <v>×</v>
      </c>
      <c r="D22" s="60"/>
      <c r="E22" s="66"/>
      <c r="F22" s="67" t="str">
        <f>IF(E21="","", IF(E21&gt;G21,"○",IF(E21=G21,"△",IF(E21&lt;G21,"×",))))</f>
        <v>○</v>
      </c>
      <c r="G22" s="68"/>
      <c r="H22" s="66"/>
      <c r="I22" s="67" t="str">
        <f>IF(H21="","", IF(H21&gt;J21,"○",IF(H21=J21,"△",IF(H21&lt;J21,"×",))))</f>
        <v>×</v>
      </c>
      <c r="J22" s="68"/>
      <c r="K22" s="66"/>
      <c r="L22" s="67" t="str">
        <f>IF(K21="","", IF(K21&gt;M21,"○",IF(K21=M21,"△",IF(K21&lt;M21,"×",))))</f>
        <v>△</v>
      </c>
      <c r="M22" s="68"/>
      <c r="N22" s="58"/>
      <c r="O22" s="59" t="str">
        <f>IF(N21="","", IF(N21&gt;P21,"○",IF(N21=P21,"△",IF(N21&lt;P21,"×",))))</f>
        <v>△</v>
      </c>
      <c r="P22" s="60"/>
      <c r="Q22" s="58"/>
      <c r="R22" s="59" t="str">
        <f>IF(Q21="","", IF(Q21&gt;S21,"○",IF(Q21=S21,"△",IF(Q21&lt;S21,"×",))))</f>
        <v>○</v>
      </c>
      <c r="S22" s="60"/>
      <c r="T22" s="58"/>
      <c r="U22" s="59" t="str">
        <f>IF(T21="","", IF(T21&gt;V21,"○",IF(T21=V21,"△",IF(T21&lt;V21,"×",))))</f>
        <v>×</v>
      </c>
      <c r="V22" s="60"/>
      <c r="W22" s="45"/>
      <c r="X22" s="46" t="str">
        <f>IF(W21="","", IF(W21&gt;Y21,"○",IF(W21=Y21,"△",IF(W21&lt;Y21,"×",))))</f>
        <v/>
      </c>
      <c r="Y22" s="47"/>
      <c r="Z22" s="61"/>
      <c r="AA22" s="49" t="str">
        <f>IF(Z21="","", IF(Z21&gt;AB21,"○",IF(Z21=AB21,"△",IF(Z21&lt;AB21,"×",))))</f>
        <v>×</v>
      </c>
      <c r="AB22" s="50"/>
      <c r="AC22" s="159"/>
      <c r="AD22" s="168"/>
      <c r="AE22" s="170"/>
      <c r="AF22" s="172"/>
      <c r="AG22" s="172"/>
      <c r="AH22" s="159"/>
      <c r="AI22" s="161"/>
      <c r="AJ22" s="163"/>
      <c r="AK22" s="164"/>
      <c r="AL22" s="15"/>
      <c r="AP22" s="100">
        <v>5</v>
      </c>
      <c r="AQ22" s="153" t="s">
        <v>134</v>
      </c>
      <c r="AR22" s="154">
        <v>8</v>
      </c>
      <c r="AS22" s="97" t="s">
        <v>57</v>
      </c>
      <c r="AT22" s="155">
        <v>0</v>
      </c>
      <c r="AU22" s="153" t="s">
        <v>140</v>
      </c>
      <c r="AV22" s="99">
        <v>42567</v>
      </c>
      <c r="AW22" s="156" t="s">
        <v>145</v>
      </c>
    </row>
    <row r="23" spans="1:49" s="44" customFormat="1" ht="18" customHeight="1" x14ac:dyDescent="0.15">
      <c r="A23" s="165" t="str">
        <f>Z6</f>
        <v>熊野</v>
      </c>
      <c r="B23" s="51">
        <f>IF(AB7="","",AB7)</f>
        <v>0</v>
      </c>
      <c r="C23" s="52" t="s">
        <v>57</v>
      </c>
      <c r="D23" s="53">
        <f>IF(Z7="","",Z7)</f>
        <v>11</v>
      </c>
      <c r="E23" s="51">
        <f>IF(AB9="","",AB9)</f>
        <v>8</v>
      </c>
      <c r="F23" s="52" t="s">
        <v>57</v>
      </c>
      <c r="G23" s="53">
        <f>IF(Z9="","",Z9)</f>
        <v>0</v>
      </c>
      <c r="H23" s="51">
        <f>IF(AB11="","",AB11)</f>
        <v>3</v>
      </c>
      <c r="I23" s="52" t="s">
        <v>57</v>
      </c>
      <c r="J23" s="53">
        <f>IF(Z11="","",Z11)</f>
        <v>1</v>
      </c>
      <c r="K23" s="51">
        <f>IF(AB13="","",AB13)</f>
        <v>5</v>
      </c>
      <c r="L23" s="52" t="s">
        <v>57</v>
      </c>
      <c r="M23" s="53">
        <f>IF(Z13="","",Z13)</f>
        <v>0</v>
      </c>
      <c r="N23" s="51">
        <f>IF(AB15="","",AB15)</f>
        <v>0</v>
      </c>
      <c r="O23" s="52" t="s">
        <v>57</v>
      </c>
      <c r="P23" s="53">
        <f>IF(Z15="","",Z15)</f>
        <v>5</v>
      </c>
      <c r="Q23" s="51">
        <f>IF(AB17="","",AB17)</f>
        <v>5</v>
      </c>
      <c r="R23" s="52" t="s">
        <v>57</v>
      </c>
      <c r="S23" s="53">
        <f>IF(Z17="","",Z17)</f>
        <v>3</v>
      </c>
      <c r="T23" s="51">
        <f>IF(AB19="","",AB19)</f>
        <v>1</v>
      </c>
      <c r="U23" s="52" t="s">
        <v>57</v>
      </c>
      <c r="V23" s="53">
        <f>IF(Z19="","",Z19)</f>
        <v>3</v>
      </c>
      <c r="W23" s="51">
        <f>IF(AB21="","",AB21)</f>
        <v>2</v>
      </c>
      <c r="X23" s="52" t="s">
        <v>57</v>
      </c>
      <c r="Y23" s="53">
        <f>IF(Z21="","",Z21)</f>
        <v>0</v>
      </c>
      <c r="Z23" s="33"/>
      <c r="AA23" s="34"/>
      <c r="AB23" s="35"/>
      <c r="AC23" s="158">
        <f>COUNTIF(B24:AB24,"○")*3+COUNTIF(B24:AB24,"△")</f>
        <v>15</v>
      </c>
      <c r="AD23" s="167">
        <v>5</v>
      </c>
      <c r="AE23" s="169">
        <v>0</v>
      </c>
      <c r="AF23" s="171">
        <f>AG23-AH23</f>
        <v>1</v>
      </c>
      <c r="AG23" s="171">
        <f t="shared" ref="AG23" si="12">SUM(B23,E23,H23,K23,N23,Q23,T23,W23,Z23)</f>
        <v>24</v>
      </c>
      <c r="AH23" s="158">
        <f t="shared" ref="AH23" si="13">SUM(D23,G23,J23,M23,P23,S23,V23,Y23,AB23)</f>
        <v>23</v>
      </c>
      <c r="AI23" s="160" t="e">
        <f>#REF!-AH23</f>
        <v>#REF!</v>
      </c>
      <c r="AJ23" s="162" t="s">
        <v>167</v>
      </c>
      <c r="AK23" s="164"/>
      <c r="AL23" s="15"/>
      <c r="AP23" s="100">
        <v>6</v>
      </c>
      <c r="AQ23" s="153" t="s">
        <v>134</v>
      </c>
      <c r="AR23" s="154">
        <v>1</v>
      </c>
      <c r="AS23" s="97" t="s">
        <v>57</v>
      </c>
      <c r="AT23" s="155">
        <v>3</v>
      </c>
      <c r="AU23" s="153" t="s">
        <v>141</v>
      </c>
      <c r="AV23" s="99">
        <v>42567</v>
      </c>
      <c r="AW23" s="145" t="s">
        <v>145</v>
      </c>
    </row>
    <row r="24" spans="1:49" s="44" customFormat="1" ht="18" customHeight="1" x14ac:dyDescent="0.15">
      <c r="A24" s="166"/>
      <c r="B24" s="58"/>
      <c r="C24" s="59" t="str">
        <f>IF(B23="","", IF(B23&gt;D23,"○",IF(B23=D23,"△",IF(B23&lt;D23,"×",))))</f>
        <v>×</v>
      </c>
      <c r="D24" s="60"/>
      <c r="E24" s="66"/>
      <c r="F24" s="67" t="str">
        <f>IF(E23="","", IF(E23&gt;G23,"○",IF(E23=G23,"△",IF(E23&lt;G23,"×",))))</f>
        <v>○</v>
      </c>
      <c r="G24" s="68"/>
      <c r="H24" s="66"/>
      <c r="I24" s="67" t="str">
        <f>IF(H23="","", IF(H23&gt;J23,"○",IF(H23=J23,"△",IF(H23&lt;J23,"×",))))</f>
        <v>○</v>
      </c>
      <c r="J24" s="68"/>
      <c r="K24" s="66"/>
      <c r="L24" s="67" t="str">
        <f>IF(K23="","", IF(K23&gt;M23,"○",IF(K23=M23,"△",IF(K23&lt;M23,"×",))))</f>
        <v>○</v>
      </c>
      <c r="M24" s="68"/>
      <c r="N24" s="66"/>
      <c r="O24" s="67" t="str">
        <f>IF(N23="","", IF(N23&gt;P23,"○",IF(N23=P23,"△",IF(N23&lt;P23,"×",))))</f>
        <v>×</v>
      </c>
      <c r="P24" s="68"/>
      <c r="Q24" s="58"/>
      <c r="R24" s="59" t="str">
        <f>IF(Q23="","", IF(Q23&gt;S23,"○",IF(Q23=S23,"△",IF(Q23&lt;S23,"×",))))</f>
        <v>○</v>
      </c>
      <c r="S24" s="60"/>
      <c r="T24" s="58"/>
      <c r="U24" s="59" t="str">
        <f>IF(T23="","", IF(T23&gt;V23,"○",IF(T23=V23,"△",IF(T23&lt;V23,"×",))))</f>
        <v>×</v>
      </c>
      <c r="V24" s="60"/>
      <c r="W24" s="58"/>
      <c r="X24" s="59" t="str">
        <f>IF(W23="","", IF(W23&gt;Y23,"○",IF(W23=Y23,"△",IF(W23&lt;Y23,"×",))))</f>
        <v>○</v>
      </c>
      <c r="Y24" s="60"/>
      <c r="Z24" s="45"/>
      <c r="AA24" s="46" t="str">
        <f>IF(Z23="","", IF(Z23&gt;AB23,"○",IF(Z23=AB23,"△",IF(Z23&lt;AB23,"×",))))</f>
        <v/>
      </c>
      <c r="AB24" s="47"/>
      <c r="AC24" s="159"/>
      <c r="AD24" s="168"/>
      <c r="AE24" s="170"/>
      <c r="AF24" s="172"/>
      <c r="AG24" s="172"/>
      <c r="AH24" s="159"/>
      <c r="AI24" s="161"/>
      <c r="AJ24" s="163"/>
      <c r="AK24" s="164"/>
      <c r="AL24" s="15"/>
      <c r="AP24" s="100">
        <v>7</v>
      </c>
      <c r="AQ24" s="153" t="s">
        <v>134</v>
      </c>
      <c r="AR24" s="154">
        <v>6</v>
      </c>
      <c r="AS24" s="97" t="s">
        <v>57</v>
      </c>
      <c r="AT24" s="155">
        <v>0</v>
      </c>
      <c r="AU24" s="153" t="s">
        <v>142</v>
      </c>
      <c r="AV24" s="99">
        <v>42560</v>
      </c>
      <c r="AW24" s="145" t="s">
        <v>145</v>
      </c>
    </row>
    <row r="25" spans="1:49" s="82" customFormat="1" ht="18" customHeight="1" x14ac:dyDescent="0.2">
      <c r="B25" s="83"/>
      <c r="C25" s="83"/>
      <c r="AL25" s="8"/>
      <c r="AP25" s="1">
        <v>8</v>
      </c>
      <c r="AQ25" s="153" t="s">
        <v>134</v>
      </c>
      <c r="AR25" s="154">
        <v>11</v>
      </c>
      <c r="AS25" s="97" t="s">
        <v>57</v>
      </c>
      <c r="AT25" s="155">
        <v>0</v>
      </c>
      <c r="AU25" s="153" t="s">
        <v>143</v>
      </c>
      <c r="AV25" s="99">
        <v>42568</v>
      </c>
      <c r="AW25" s="5" t="s">
        <v>131</v>
      </c>
    </row>
    <row r="26" spans="1:49" s="82" customFormat="1" ht="18" customHeight="1" x14ac:dyDescent="0.2">
      <c r="B26" s="83"/>
      <c r="C26" s="83"/>
      <c r="AL26" s="8">
        <f>SUM(AL7:AL24)/2</f>
        <v>0</v>
      </c>
      <c r="AP26" s="1">
        <v>9</v>
      </c>
      <c r="AQ26" s="153" t="s">
        <v>144</v>
      </c>
      <c r="AR26" s="154">
        <v>2</v>
      </c>
      <c r="AS26" s="97" t="s">
        <v>57</v>
      </c>
      <c r="AT26" s="155">
        <v>3</v>
      </c>
      <c r="AU26" s="153" t="s">
        <v>136</v>
      </c>
      <c r="AV26" s="99">
        <v>42532</v>
      </c>
      <c r="AW26" s="5" t="s">
        <v>145</v>
      </c>
    </row>
    <row r="27" spans="1:49" s="82" customFormat="1" ht="18" customHeight="1" x14ac:dyDescent="0.2">
      <c r="B27" s="83"/>
      <c r="C27" s="83"/>
      <c r="AL27" s="8"/>
      <c r="AP27" s="1">
        <v>10</v>
      </c>
      <c r="AQ27" s="153" t="s">
        <v>144</v>
      </c>
      <c r="AR27" s="154">
        <v>1</v>
      </c>
      <c r="AS27" s="97" t="s">
        <v>57</v>
      </c>
      <c r="AT27" s="155">
        <v>4</v>
      </c>
      <c r="AU27" s="153" t="s">
        <v>138</v>
      </c>
      <c r="AV27" s="99">
        <v>42553</v>
      </c>
      <c r="AW27" s="5" t="s">
        <v>145</v>
      </c>
    </row>
    <row r="28" spans="1:49" s="82" customFormat="1" ht="18" customHeight="1" x14ac:dyDescent="0.2">
      <c r="B28" s="83"/>
      <c r="C28" s="83"/>
      <c r="AL28" s="8"/>
      <c r="AP28" s="1">
        <v>11</v>
      </c>
      <c r="AQ28" s="153" t="s">
        <v>144</v>
      </c>
      <c r="AR28" s="154">
        <v>0</v>
      </c>
      <c r="AS28" s="97" t="s">
        <v>57</v>
      </c>
      <c r="AT28" s="155">
        <v>15</v>
      </c>
      <c r="AU28" s="153" t="s">
        <v>139</v>
      </c>
      <c r="AV28" s="99">
        <v>42567</v>
      </c>
      <c r="AW28" s="5" t="s">
        <v>145</v>
      </c>
    </row>
    <row r="29" spans="1:49" s="82" customFormat="1" ht="18" customHeight="1" x14ac:dyDescent="0.2">
      <c r="B29" s="83"/>
      <c r="C29" s="83"/>
      <c r="AL29" s="8"/>
      <c r="AP29" s="1">
        <v>12</v>
      </c>
      <c r="AQ29" s="153" t="s">
        <v>135</v>
      </c>
      <c r="AR29" s="154">
        <v>0</v>
      </c>
      <c r="AS29" s="97" t="s">
        <v>57</v>
      </c>
      <c r="AT29" s="155">
        <v>8</v>
      </c>
      <c r="AU29" s="153" t="s">
        <v>140</v>
      </c>
      <c r="AV29" s="99">
        <v>42560</v>
      </c>
      <c r="AW29" s="5" t="s">
        <v>145</v>
      </c>
    </row>
    <row r="30" spans="1:49" s="82" customFormat="1" ht="18" customHeight="1" x14ac:dyDescent="0.2">
      <c r="B30" s="83"/>
      <c r="C30" s="83"/>
      <c r="AL30" s="8"/>
      <c r="AP30" s="1">
        <v>13</v>
      </c>
      <c r="AQ30" s="153" t="s">
        <v>144</v>
      </c>
      <c r="AR30" s="154">
        <v>0</v>
      </c>
      <c r="AS30" s="97" t="s">
        <v>57</v>
      </c>
      <c r="AT30" s="155">
        <v>17</v>
      </c>
      <c r="AU30" s="153" t="s">
        <v>141</v>
      </c>
      <c r="AV30" s="99">
        <v>42567</v>
      </c>
      <c r="AW30" s="5" t="s">
        <v>145</v>
      </c>
    </row>
    <row r="31" spans="1:49" s="82" customFormat="1" ht="18" customHeight="1" x14ac:dyDescent="0.2">
      <c r="B31" s="83"/>
      <c r="C31" s="83"/>
      <c r="AL31" s="8"/>
      <c r="AP31" s="1">
        <v>14</v>
      </c>
      <c r="AQ31" s="153" t="s">
        <v>144</v>
      </c>
      <c r="AR31" s="154">
        <v>0</v>
      </c>
      <c r="AS31" s="97" t="s">
        <v>57</v>
      </c>
      <c r="AT31" s="155">
        <v>9</v>
      </c>
      <c r="AU31" s="153" t="s">
        <v>142</v>
      </c>
      <c r="AV31" s="99">
        <v>42511</v>
      </c>
      <c r="AW31" s="5" t="s">
        <v>131</v>
      </c>
    </row>
    <row r="32" spans="1:49" s="82" customFormat="1" ht="18" customHeight="1" x14ac:dyDescent="0.2">
      <c r="B32" s="83"/>
      <c r="C32" s="83"/>
      <c r="AL32" s="8"/>
      <c r="AP32" s="1">
        <v>15</v>
      </c>
      <c r="AQ32" s="153" t="s">
        <v>144</v>
      </c>
      <c r="AR32" s="154">
        <v>0</v>
      </c>
      <c r="AS32" s="97" t="s">
        <v>57</v>
      </c>
      <c r="AT32" s="155">
        <v>8</v>
      </c>
      <c r="AU32" s="153" t="s">
        <v>143</v>
      </c>
      <c r="AV32" s="99">
        <v>42553</v>
      </c>
      <c r="AW32" s="5" t="s">
        <v>145</v>
      </c>
    </row>
    <row r="33" spans="2:49" s="82" customFormat="1" ht="18" customHeight="1" x14ac:dyDescent="0.2">
      <c r="B33" s="83"/>
      <c r="C33" s="83"/>
      <c r="AL33" s="8"/>
      <c r="AP33" s="1">
        <v>16</v>
      </c>
      <c r="AQ33" s="153" t="s">
        <v>136</v>
      </c>
      <c r="AR33" s="154">
        <v>2</v>
      </c>
      <c r="AS33" s="97" t="s">
        <v>57</v>
      </c>
      <c r="AT33" s="155">
        <v>1</v>
      </c>
      <c r="AU33" s="153" t="s">
        <v>138</v>
      </c>
      <c r="AV33" s="99">
        <v>42553</v>
      </c>
      <c r="AW33" s="5" t="s">
        <v>145</v>
      </c>
    </row>
    <row r="34" spans="2:49" s="82" customFormat="1" ht="18" customHeight="1" x14ac:dyDescent="0.2">
      <c r="B34" s="83"/>
      <c r="C34" s="83"/>
      <c r="AL34" s="8"/>
      <c r="AP34" s="1">
        <v>17</v>
      </c>
      <c r="AQ34" s="153" t="s">
        <v>136</v>
      </c>
      <c r="AR34" s="154">
        <v>1</v>
      </c>
      <c r="AS34" s="97" t="s">
        <v>57</v>
      </c>
      <c r="AT34" s="155">
        <v>7</v>
      </c>
      <c r="AU34" s="153" t="s">
        <v>139</v>
      </c>
      <c r="AV34" s="99">
        <v>42560</v>
      </c>
      <c r="AW34" s="5" t="s">
        <v>145</v>
      </c>
    </row>
    <row r="35" spans="2:49" s="82" customFormat="1" ht="18" customHeight="1" x14ac:dyDescent="0.2">
      <c r="B35" s="83"/>
      <c r="C35" s="83"/>
      <c r="AL35" s="8"/>
      <c r="AP35" s="1">
        <v>18</v>
      </c>
      <c r="AQ35" s="153" t="s">
        <v>136</v>
      </c>
      <c r="AR35" s="154">
        <v>1</v>
      </c>
      <c r="AS35" s="97" t="s">
        <v>57</v>
      </c>
      <c r="AT35" s="155">
        <v>0</v>
      </c>
      <c r="AU35" s="153" t="s">
        <v>140</v>
      </c>
      <c r="AV35" s="99">
        <v>42532</v>
      </c>
      <c r="AW35" s="5" t="s">
        <v>145</v>
      </c>
    </row>
    <row r="36" spans="2:49" s="82" customFormat="1" ht="18" customHeight="1" x14ac:dyDescent="0.2">
      <c r="B36" s="83"/>
      <c r="C36" s="83"/>
      <c r="AL36" s="8"/>
      <c r="AP36" s="1">
        <v>19</v>
      </c>
      <c r="AQ36" s="153" t="s">
        <v>136</v>
      </c>
      <c r="AR36" s="154">
        <v>1</v>
      </c>
      <c r="AS36" s="97" t="s">
        <v>57</v>
      </c>
      <c r="AT36" s="155">
        <v>3</v>
      </c>
      <c r="AU36" s="153" t="s">
        <v>141</v>
      </c>
      <c r="AV36" s="99">
        <v>42554</v>
      </c>
      <c r="AW36" s="5" t="s">
        <v>145</v>
      </c>
    </row>
    <row r="37" spans="2:49" s="82" customFormat="1" ht="18" customHeight="1" x14ac:dyDescent="0.2">
      <c r="B37" s="83"/>
      <c r="C37" s="83"/>
      <c r="AL37" s="8"/>
      <c r="AP37" s="1">
        <v>20</v>
      </c>
      <c r="AQ37" s="153" t="s">
        <v>136</v>
      </c>
      <c r="AR37" s="154">
        <v>3</v>
      </c>
      <c r="AS37" s="97" t="s">
        <v>57</v>
      </c>
      <c r="AT37" s="155">
        <v>2</v>
      </c>
      <c r="AU37" s="153" t="s">
        <v>142</v>
      </c>
      <c r="AV37" s="99">
        <v>42554</v>
      </c>
      <c r="AW37" s="5" t="s">
        <v>145</v>
      </c>
    </row>
    <row r="38" spans="2:49" s="82" customFormat="1" ht="18" customHeight="1" x14ac:dyDescent="0.2">
      <c r="B38" s="83"/>
      <c r="C38" s="83"/>
      <c r="AL38" s="8"/>
      <c r="AP38" s="1">
        <v>21</v>
      </c>
      <c r="AQ38" s="153" t="s">
        <v>136</v>
      </c>
      <c r="AR38" s="154">
        <v>1</v>
      </c>
      <c r="AS38" s="97" t="s">
        <v>57</v>
      </c>
      <c r="AT38" s="155">
        <v>3</v>
      </c>
      <c r="AU38" s="153" t="s">
        <v>143</v>
      </c>
      <c r="AV38" s="99">
        <v>42553</v>
      </c>
      <c r="AW38" s="5" t="s">
        <v>145</v>
      </c>
    </row>
    <row r="39" spans="2:49" s="82" customFormat="1" ht="18" customHeight="1" x14ac:dyDescent="0.2">
      <c r="B39" s="83"/>
      <c r="C39" s="83"/>
      <c r="AL39" s="8"/>
      <c r="AP39" s="1">
        <v>22</v>
      </c>
      <c r="AQ39" s="153" t="s">
        <v>138</v>
      </c>
      <c r="AR39" s="154">
        <v>0</v>
      </c>
      <c r="AS39" s="97" t="s">
        <v>57</v>
      </c>
      <c r="AT39" s="155">
        <v>6</v>
      </c>
      <c r="AU39" s="153" t="s">
        <v>139</v>
      </c>
      <c r="AV39" s="99">
        <v>42532</v>
      </c>
      <c r="AW39" s="5" t="s">
        <v>145</v>
      </c>
    </row>
    <row r="40" spans="2:49" s="82" customFormat="1" ht="18" customHeight="1" x14ac:dyDescent="0.2">
      <c r="B40" s="83"/>
      <c r="C40" s="83"/>
      <c r="AL40" s="8"/>
      <c r="AP40" s="1">
        <v>23</v>
      </c>
      <c r="AQ40" s="153" t="s">
        <v>138</v>
      </c>
      <c r="AR40" s="154">
        <v>1</v>
      </c>
      <c r="AS40" s="97" t="s">
        <v>57</v>
      </c>
      <c r="AT40" s="155">
        <v>4</v>
      </c>
      <c r="AU40" s="153" t="s">
        <v>140</v>
      </c>
      <c r="AV40" s="99">
        <v>42546</v>
      </c>
      <c r="AW40" s="5" t="s">
        <v>148</v>
      </c>
    </row>
    <row r="41" spans="2:49" s="82" customFormat="1" ht="18" customHeight="1" x14ac:dyDescent="0.2">
      <c r="B41" s="83"/>
      <c r="C41" s="83"/>
      <c r="AL41" s="8"/>
      <c r="AP41" s="1">
        <v>24</v>
      </c>
      <c r="AQ41" s="153" t="s">
        <v>138</v>
      </c>
      <c r="AR41" s="154">
        <v>0</v>
      </c>
      <c r="AS41" s="97" t="s">
        <v>57</v>
      </c>
      <c r="AT41" s="155">
        <v>3</v>
      </c>
      <c r="AU41" s="153" t="s">
        <v>141</v>
      </c>
      <c r="AV41" s="99">
        <v>42554</v>
      </c>
      <c r="AW41" s="5" t="s">
        <v>145</v>
      </c>
    </row>
    <row r="42" spans="2:49" s="82" customFormat="1" ht="18" customHeight="1" x14ac:dyDescent="0.2">
      <c r="B42" s="83"/>
      <c r="C42" s="83"/>
      <c r="AL42" s="8"/>
      <c r="AP42" s="1">
        <v>25</v>
      </c>
      <c r="AQ42" s="153" t="s">
        <v>138</v>
      </c>
      <c r="AR42" s="154">
        <v>1</v>
      </c>
      <c r="AS42" s="97" t="s">
        <v>57</v>
      </c>
      <c r="AT42" s="155">
        <v>1</v>
      </c>
      <c r="AU42" s="153" t="s">
        <v>142</v>
      </c>
      <c r="AV42" s="99">
        <v>42532</v>
      </c>
      <c r="AW42" s="5" t="s">
        <v>145</v>
      </c>
    </row>
    <row r="43" spans="2:49" s="82" customFormat="1" ht="18" customHeight="1" x14ac:dyDescent="0.2">
      <c r="B43" s="83"/>
      <c r="C43" s="83"/>
      <c r="AL43" s="8"/>
      <c r="AP43" s="1">
        <v>26</v>
      </c>
      <c r="AQ43" s="153" t="s">
        <v>138</v>
      </c>
      <c r="AR43" s="154">
        <v>0</v>
      </c>
      <c r="AS43" s="97" t="s">
        <v>57</v>
      </c>
      <c r="AT43" s="155">
        <v>5</v>
      </c>
      <c r="AU43" s="153" t="s">
        <v>143</v>
      </c>
      <c r="AV43" s="99">
        <v>42546</v>
      </c>
      <c r="AW43" s="5" t="s">
        <v>148</v>
      </c>
    </row>
    <row r="44" spans="2:49" s="82" customFormat="1" ht="18" customHeight="1" x14ac:dyDescent="0.2">
      <c r="B44" s="83"/>
      <c r="C44" s="83"/>
      <c r="AL44" s="8"/>
      <c r="AP44" s="1">
        <v>27</v>
      </c>
      <c r="AQ44" s="153" t="s">
        <v>139</v>
      </c>
      <c r="AR44" s="154">
        <v>10</v>
      </c>
      <c r="AS44" s="97" t="s">
        <v>57</v>
      </c>
      <c r="AT44" s="155">
        <v>1</v>
      </c>
      <c r="AU44" s="153" t="s">
        <v>140</v>
      </c>
      <c r="AV44" s="99">
        <v>42511</v>
      </c>
      <c r="AW44" s="5" t="s">
        <v>131</v>
      </c>
    </row>
    <row r="45" spans="2:49" s="82" customFormat="1" ht="18" customHeight="1" x14ac:dyDescent="0.2">
      <c r="B45" s="83"/>
      <c r="C45" s="83"/>
      <c r="AL45" s="8"/>
      <c r="AP45" s="1">
        <v>28</v>
      </c>
      <c r="AQ45" s="153" t="s">
        <v>139</v>
      </c>
      <c r="AR45" s="154">
        <v>0</v>
      </c>
      <c r="AS45" s="97" t="s">
        <v>57</v>
      </c>
      <c r="AT45" s="155">
        <v>1</v>
      </c>
      <c r="AU45" s="153" t="s">
        <v>141</v>
      </c>
      <c r="AV45" s="99">
        <v>42575</v>
      </c>
      <c r="AW45" s="5" t="s">
        <v>147</v>
      </c>
    </row>
    <row r="46" spans="2:49" s="82" customFormat="1" ht="18" customHeight="1" x14ac:dyDescent="0.2">
      <c r="B46" s="83"/>
      <c r="C46" s="83"/>
      <c r="AL46" s="8"/>
      <c r="AP46" s="1">
        <v>29</v>
      </c>
      <c r="AQ46" s="153" t="s">
        <v>139</v>
      </c>
      <c r="AR46" s="154">
        <v>1</v>
      </c>
      <c r="AS46" s="97" t="s">
        <v>57</v>
      </c>
      <c r="AT46" s="155">
        <v>1</v>
      </c>
      <c r="AU46" s="153" t="s">
        <v>142</v>
      </c>
      <c r="AV46" s="99">
        <v>42560</v>
      </c>
      <c r="AW46" s="5" t="s">
        <v>145</v>
      </c>
    </row>
    <row r="47" spans="2:49" s="82" customFormat="1" ht="18" customHeight="1" x14ac:dyDescent="0.2">
      <c r="B47" s="83"/>
      <c r="C47" s="83"/>
      <c r="AL47" s="8"/>
      <c r="AP47" s="1">
        <v>30</v>
      </c>
      <c r="AQ47" s="153" t="s">
        <v>139</v>
      </c>
      <c r="AR47" s="154">
        <v>5</v>
      </c>
      <c r="AS47" s="97" t="s">
        <v>57</v>
      </c>
      <c r="AT47" s="155">
        <v>0</v>
      </c>
      <c r="AU47" s="153" t="s">
        <v>143</v>
      </c>
      <c r="AV47" s="99">
        <v>42575</v>
      </c>
      <c r="AW47" s="5" t="s">
        <v>147</v>
      </c>
    </row>
    <row r="48" spans="2:49" s="82" customFormat="1" ht="18" customHeight="1" x14ac:dyDescent="0.2">
      <c r="B48" s="83"/>
      <c r="C48" s="83"/>
      <c r="AL48" s="8"/>
      <c r="AP48" s="1">
        <v>31</v>
      </c>
      <c r="AQ48" s="153" t="s">
        <v>140</v>
      </c>
      <c r="AR48" s="154">
        <v>0</v>
      </c>
      <c r="AS48" s="97" t="s">
        <v>57</v>
      </c>
      <c r="AT48" s="155">
        <v>14</v>
      </c>
      <c r="AU48" s="153" t="s">
        <v>141</v>
      </c>
      <c r="AV48" s="99">
        <v>42602</v>
      </c>
      <c r="AW48" s="5" t="s">
        <v>131</v>
      </c>
    </row>
    <row r="49" spans="2:49" s="82" customFormat="1" ht="18" customHeight="1" x14ac:dyDescent="0.2">
      <c r="B49" s="83"/>
      <c r="C49" s="83"/>
      <c r="AL49" s="8"/>
      <c r="AP49" s="1">
        <v>32</v>
      </c>
      <c r="AQ49" s="153" t="s">
        <v>140</v>
      </c>
      <c r="AR49" s="154">
        <v>2</v>
      </c>
      <c r="AS49" s="97" t="s">
        <v>57</v>
      </c>
      <c r="AT49" s="155">
        <v>3</v>
      </c>
      <c r="AU49" s="153" t="s">
        <v>142</v>
      </c>
      <c r="AV49" s="99">
        <v>42553</v>
      </c>
      <c r="AW49" s="5" t="s">
        <v>145</v>
      </c>
    </row>
    <row r="50" spans="2:49" s="82" customFormat="1" ht="18" customHeight="1" x14ac:dyDescent="0.2">
      <c r="B50" s="83"/>
      <c r="C50" s="83"/>
      <c r="AL50" s="8"/>
      <c r="AP50" s="1">
        <v>33</v>
      </c>
      <c r="AQ50" s="153" t="s">
        <v>140</v>
      </c>
      <c r="AR50" s="154">
        <v>3</v>
      </c>
      <c r="AS50" s="97" t="s">
        <v>57</v>
      </c>
      <c r="AT50" s="155">
        <v>5</v>
      </c>
      <c r="AU50" s="153" t="s">
        <v>143</v>
      </c>
      <c r="AV50" s="99">
        <v>42546</v>
      </c>
      <c r="AW50" s="5" t="s">
        <v>148</v>
      </c>
    </row>
    <row r="51" spans="2:49" s="82" customFormat="1" ht="18" customHeight="1" x14ac:dyDescent="0.2">
      <c r="B51" s="83"/>
      <c r="C51" s="83"/>
      <c r="AL51" s="8"/>
      <c r="AP51" s="1">
        <v>34</v>
      </c>
      <c r="AQ51" s="153" t="s">
        <v>141</v>
      </c>
      <c r="AR51" s="154">
        <v>3</v>
      </c>
      <c r="AS51" s="97" t="s">
        <v>57</v>
      </c>
      <c r="AT51" s="155">
        <v>1</v>
      </c>
      <c r="AU51" s="153" t="s">
        <v>142</v>
      </c>
      <c r="AV51" s="99">
        <v>42602</v>
      </c>
      <c r="AW51" s="5" t="s">
        <v>131</v>
      </c>
    </row>
    <row r="52" spans="2:49" s="82" customFormat="1" ht="18" customHeight="1" x14ac:dyDescent="0.2">
      <c r="B52" s="83"/>
      <c r="C52" s="83"/>
      <c r="AL52" s="8"/>
      <c r="AP52" s="1">
        <v>35</v>
      </c>
      <c r="AQ52" s="153" t="s">
        <v>141</v>
      </c>
      <c r="AR52" s="154">
        <v>3</v>
      </c>
      <c r="AS52" s="97" t="s">
        <v>57</v>
      </c>
      <c r="AT52" s="155">
        <v>1</v>
      </c>
      <c r="AU52" s="153" t="s">
        <v>143</v>
      </c>
      <c r="AV52" s="99">
        <v>42575</v>
      </c>
      <c r="AW52" s="5" t="s">
        <v>147</v>
      </c>
    </row>
    <row r="53" spans="2:49" ht="18" customHeight="1" x14ac:dyDescent="0.15">
      <c r="AP53" s="1">
        <v>36</v>
      </c>
      <c r="AQ53" s="153" t="s">
        <v>142</v>
      </c>
      <c r="AR53" s="154">
        <v>0</v>
      </c>
      <c r="AS53" s="97" t="s">
        <v>57</v>
      </c>
      <c r="AT53" s="155">
        <v>2</v>
      </c>
      <c r="AU53" s="153" t="s">
        <v>143</v>
      </c>
      <c r="AV53" s="99">
        <v>42568</v>
      </c>
      <c r="AW53" s="5" t="s">
        <v>131</v>
      </c>
    </row>
    <row r="54" spans="2:49" ht="18" customHeight="1" x14ac:dyDescent="0.15"/>
    <row r="55" spans="2:49" ht="18" customHeight="1" x14ac:dyDescent="0.15"/>
    <row r="56" spans="2:49" ht="18" customHeight="1" x14ac:dyDescent="0.15"/>
    <row r="57" spans="2:49" ht="18" customHeight="1" x14ac:dyDescent="0.15"/>
    <row r="58" spans="2:49" ht="18" customHeight="1" x14ac:dyDescent="0.15"/>
    <row r="59" spans="2:49" ht="18" customHeight="1" x14ac:dyDescent="0.15"/>
    <row r="60" spans="2:49" ht="18" customHeight="1" x14ac:dyDescent="0.15"/>
    <row r="61" spans="2:49" ht="18" customHeight="1" x14ac:dyDescent="0.15"/>
    <row r="62" spans="2:49" ht="18" customHeight="1" x14ac:dyDescent="0.15"/>
  </sheetData>
  <mergeCells count="110">
    <mergeCell ref="A7:A8"/>
    <mergeCell ref="AC7:AC8"/>
    <mergeCell ref="AD7:AD8"/>
    <mergeCell ref="B6:D6"/>
    <mergeCell ref="E6:G6"/>
    <mergeCell ref="H6:J6"/>
    <mergeCell ref="K6:M6"/>
    <mergeCell ref="N6:P6"/>
    <mergeCell ref="Q6:S6"/>
    <mergeCell ref="AE7:AE8"/>
    <mergeCell ref="AF7:AF8"/>
    <mergeCell ref="AG7:AG8"/>
    <mergeCell ref="AH7:AH8"/>
    <mergeCell ref="AI7:AI8"/>
    <mergeCell ref="AJ7:AJ8"/>
    <mergeCell ref="T6:V6"/>
    <mergeCell ref="W6:Y6"/>
    <mergeCell ref="Z6:AB6"/>
    <mergeCell ref="A9:A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11:A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13:A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15:A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17:A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19:A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21:A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23:A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V13:AW13"/>
    <mergeCell ref="AR14:AT14"/>
    <mergeCell ref="AR15:AT15"/>
    <mergeCell ref="AQ17:AU17"/>
    <mergeCell ref="AK23:AK24"/>
    <mergeCell ref="AR7:AT7"/>
    <mergeCell ref="AR8:AT8"/>
    <mergeCell ref="AR9:AT9"/>
    <mergeCell ref="AR10:AT10"/>
    <mergeCell ref="AR11:AT11"/>
    <mergeCell ref="AR12:AT12"/>
    <mergeCell ref="AR13:AT13"/>
    <mergeCell ref="AK21:AK22"/>
    <mergeCell ref="AK19:AK20"/>
    <mergeCell ref="AK17:AK18"/>
    <mergeCell ref="AK15:AK16"/>
    <mergeCell ref="AK13:AK14"/>
    <mergeCell ref="AK11:AK12"/>
    <mergeCell ref="AK9:AK10"/>
    <mergeCell ref="AK7:AK8"/>
  </mergeCells>
  <phoneticPr fontId="2"/>
  <printOptions horizontalCentered="1" verticalCentered="1"/>
  <pageMargins left="0.27559055118110237" right="0.31496062992125984" top="0.39370078740157483" bottom="0.47244094488188981" header="0.27559055118110237" footer="0.27559055118110237"/>
  <pageSetup paperSize="9" orientation="landscape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W62"/>
  <sheetViews>
    <sheetView showGridLines="0" zoomScale="90" zoomScaleNormal="90" zoomScaleSheetLayoutView="75" workbookViewId="0">
      <pane xSplit="1" ySplit="6" topLeftCell="B7" activePane="bottomRight" state="frozen"/>
      <selection activeCell="AD7" sqref="AD7:AE24"/>
      <selection pane="topRight" activeCell="AD7" sqref="AD7:AE24"/>
      <selection pane="bottomLeft" activeCell="AD7" sqref="AD7:AE24"/>
      <selection pane="bottomRight" activeCell="AJ15" sqref="AJ15:AJ16"/>
    </sheetView>
  </sheetViews>
  <sheetFormatPr defaultRowHeight="13.5" x14ac:dyDescent="0.15"/>
  <cols>
    <col min="1" max="1" width="9.25" style="6" customWidth="1"/>
    <col min="2" max="28" width="2.625" style="6" customWidth="1"/>
    <col min="29" max="34" width="7.625" style="6" customWidth="1"/>
    <col min="35" max="35" width="8.625" style="6" hidden="1" customWidth="1"/>
    <col min="36" max="36" width="7.625" style="6" customWidth="1"/>
    <col min="37" max="37" width="8.625" style="6" customWidth="1"/>
    <col min="38" max="38" width="9" style="8"/>
    <col min="39" max="41" width="9" style="6"/>
    <col min="42" max="42" width="4.625" style="6" customWidth="1"/>
    <col min="43" max="43" width="22.625" style="6" customWidth="1"/>
    <col min="44" max="46" width="3.625" style="6" customWidth="1"/>
    <col min="47" max="47" width="22.625" style="6" customWidth="1"/>
    <col min="48" max="49" width="12.625" style="6" customWidth="1"/>
    <col min="50" max="232" width="9" style="6"/>
    <col min="233" max="233" width="9.25" style="6" customWidth="1"/>
    <col min="234" max="278" width="2.375" style="6" customWidth="1"/>
    <col min="279" max="279" width="5.625" style="6" customWidth="1"/>
    <col min="280" max="282" width="4.625" style="6" customWidth="1"/>
    <col min="283" max="285" width="0" style="6" hidden="1" customWidth="1"/>
    <col min="286" max="286" width="4.625" style="6" customWidth="1"/>
    <col min="287" max="289" width="0" style="6" hidden="1" customWidth="1"/>
    <col min="290" max="290" width="4.625" style="6" customWidth="1"/>
    <col min="291" max="291" width="0" style="6" hidden="1" customWidth="1"/>
    <col min="292" max="292" width="5.625" style="6" customWidth="1"/>
    <col min="293" max="293" width="8.625" style="6" customWidth="1"/>
    <col min="294" max="488" width="9" style="6"/>
    <col min="489" max="489" width="9.25" style="6" customWidth="1"/>
    <col min="490" max="534" width="2.375" style="6" customWidth="1"/>
    <col min="535" max="535" width="5.625" style="6" customWidth="1"/>
    <col min="536" max="538" width="4.625" style="6" customWidth="1"/>
    <col min="539" max="541" width="0" style="6" hidden="1" customWidth="1"/>
    <col min="542" max="542" width="4.625" style="6" customWidth="1"/>
    <col min="543" max="545" width="0" style="6" hidden="1" customWidth="1"/>
    <col min="546" max="546" width="4.625" style="6" customWidth="1"/>
    <col min="547" max="547" width="0" style="6" hidden="1" customWidth="1"/>
    <col min="548" max="548" width="5.625" style="6" customWidth="1"/>
    <col min="549" max="549" width="8.625" style="6" customWidth="1"/>
    <col min="550" max="744" width="9" style="6"/>
    <col min="745" max="745" width="9.25" style="6" customWidth="1"/>
    <col min="746" max="790" width="2.375" style="6" customWidth="1"/>
    <col min="791" max="791" width="5.625" style="6" customWidth="1"/>
    <col min="792" max="794" width="4.625" style="6" customWidth="1"/>
    <col min="795" max="797" width="0" style="6" hidden="1" customWidth="1"/>
    <col min="798" max="798" width="4.625" style="6" customWidth="1"/>
    <col min="799" max="801" width="0" style="6" hidden="1" customWidth="1"/>
    <col min="802" max="802" width="4.625" style="6" customWidth="1"/>
    <col min="803" max="803" width="0" style="6" hidden="1" customWidth="1"/>
    <col min="804" max="804" width="5.625" style="6" customWidth="1"/>
    <col min="805" max="805" width="8.625" style="6" customWidth="1"/>
    <col min="806" max="1000" width="9" style="6"/>
    <col min="1001" max="1001" width="9.25" style="6" customWidth="1"/>
    <col min="1002" max="1046" width="2.375" style="6" customWidth="1"/>
    <col min="1047" max="1047" width="5.625" style="6" customWidth="1"/>
    <col min="1048" max="1050" width="4.625" style="6" customWidth="1"/>
    <col min="1051" max="1053" width="0" style="6" hidden="1" customWidth="1"/>
    <col min="1054" max="1054" width="4.625" style="6" customWidth="1"/>
    <col min="1055" max="1057" width="0" style="6" hidden="1" customWidth="1"/>
    <col min="1058" max="1058" width="4.625" style="6" customWidth="1"/>
    <col min="1059" max="1059" width="0" style="6" hidden="1" customWidth="1"/>
    <col min="1060" max="1060" width="5.625" style="6" customWidth="1"/>
    <col min="1061" max="1061" width="8.625" style="6" customWidth="1"/>
    <col min="1062" max="1256" width="9" style="6"/>
    <col min="1257" max="1257" width="9.25" style="6" customWidth="1"/>
    <col min="1258" max="1302" width="2.375" style="6" customWidth="1"/>
    <col min="1303" max="1303" width="5.625" style="6" customWidth="1"/>
    <col min="1304" max="1306" width="4.625" style="6" customWidth="1"/>
    <col min="1307" max="1309" width="0" style="6" hidden="1" customWidth="1"/>
    <col min="1310" max="1310" width="4.625" style="6" customWidth="1"/>
    <col min="1311" max="1313" width="0" style="6" hidden="1" customWidth="1"/>
    <col min="1314" max="1314" width="4.625" style="6" customWidth="1"/>
    <col min="1315" max="1315" width="0" style="6" hidden="1" customWidth="1"/>
    <col min="1316" max="1316" width="5.625" style="6" customWidth="1"/>
    <col min="1317" max="1317" width="8.625" style="6" customWidth="1"/>
    <col min="1318" max="1512" width="9" style="6"/>
    <col min="1513" max="1513" width="9.25" style="6" customWidth="1"/>
    <col min="1514" max="1558" width="2.375" style="6" customWidth="1"/>
    <col min="1559" max="1559" width="5.625" style="6" customWidth="1"/>
    <col min="1560" max="1562" width="4.625" style="6" customWidth="1"/>
    <col min="1563" max="1565" width="0" style="6" hidden="1" customWidth="1"/>
    <col min="1566" max="1566" width="4.625" style="6" customWidth="1"/>
    <col min="1567" max="1569" width="0" style="6" hidden="1" customWidth="1"/>
    <col min="1570" max="1570" width="4.625" style="6" customWidth="1"/>
    <col min="1571" max="1571" width="0" style="6" hidden="1" customWidth="1"/>
    <col min="1572" max="1572" width="5.625" style="6" customWidth="1"/>
    <col min="1573" max="1573" width="8.625" style="6" customWidth="1"/>
    <col min="1574" max="1768" width="9" style="6"/>
    <col min="1769" max="1769" width="9.25" style="6" customWidth="1"/>
    <col min="1770" max="1814" width="2.375" style="6" customWidth="1"/>
    <col min="1815" max="1815" width="5.625" style="6" customWidth="1"/>
    <col min="1816" max="1818" width="4.625" style="6" customWidth="1"/>
    <col min="1819" max="1821" width="0" style="6" hidden="1" customWidth="1"/>
    <col min="1822" max="1822" width="4.625" style="6" customWidth="1"/>
    <col min="1823" max="1825" width="0" style="6" hidden="1" customWidth="1"/>
    <col min="1826" max="1826" width="4.625" style="6" customWidth="1"/>
    <col min="1827" max="1827" width="0" style="6" hidden="1" customWidth="1"/>
    <col min="1828" max="1828" width="5.625" style="6" customWidth="1"/>
    <col min="1829" max="1829" width="8.625" style="6" customWidth="1"/>
    <col min="1830" max="2024" width="9" style="6"/>
    <col min="2025" max="2025" width="9.25" style="6" customWidth="1"/>
    <col min="2026" max="2070" width="2.375" style="6" customWidth="1"/>
    <col min="2071" max="2071" width="5.625" style="6" customWidth="1"/>
    <col min="2072" max="2074" width="4.625" style="6" customWidth="1"/>
    <col min="2075" max="2077" width="0" style="6" hidden="1" customWidth="1"/>
    <col min="2078" max="2078" width="4.625" style="6" customWidth="1"/>
    <col min="2079" max="2081" width="0" style="6" hidden="1" customWidth="1"/>
    <col min="2082" max="2082" width="4.625" style="6" customWidth="1"/>
    <col min="2083" max="2083" width="0" style="6" hidden="1" customWidth="1"/>
    <col min="2084" max="2084" width="5.625" style="6" customWidth="1"/>
    <col min="2085" max="2085" width="8.625" style="6" customWidth="1"/>
    <col min="2086" max="2280" width="9" style="6"/>
    <col min="2281" max="2281" width="9.25" style="6" customWidth="1"/>
    <col min="2282" max="2326" width="2.375" style="6" customWidth="1"/>
    <col min="2327" max="2327" width="5.625" style="6" customWidth="1"/>
    <col min="2328" max="2330" width="4.625" style="6" customWidth="1"/>
    <col min="2331" max="2333" width="0" style="6" hidden="1" customWidth="1"/>
    <col min="2334" max="2334" width="4.625" style="6" customWidth="1"/>
    <col min="2335" max="2337" width="0" style="6" hidden="1" customWidth="1"/>
    <col min="2338" max="2338" width="4.625" style="6" customWidth="1"/>
    <col min="2339" max="2339" width="0" style="6" hidden="1" customWidth="1"/>
    <col min="2340" max="2340" width="5.625" style="6" customWidth="1"/>
    <col min="2341" max="2341" width="8.625" style="6" customWidth="1"/>
    <col min="2342" max="2536" width="9" style="6"/>
    <col min="2537" max="2537" width="9.25" style="6" customWidth="1"/>
    <col min="2538" max="2582" width="2.375" style="6" customWidth="1"/>
    <col min="2583" max="2583" width="5.625" style="6" customWidth="1"/>
    <col min="2584" max="2586" width="4.625" style="6" customWidth="1"/>
    <col min="2587" max="2589" width="0" style="6" hidden="1" customWidth="1"/>
    <col min="2590" max="2590" width="4.625" style="6" customWidth="1"/>
    <col min="2591" max="2593" width="0" style="6" hidden="1" customWidth="1"/>
    <col min="2594" max="2594" width="4.625" style="6" customWidth="1"/>
    <col min="2595" max="2595" width="0" style="6" hidden="1" customWidth="1"/>
    <col min="2596" max="2596" width="5.625" style="6" customWidth="1"/>
    <col min="2597" max="2597" width="8.625" style="6" customWidth="1"/>
    <col min="2598" max="2792" width="9" style="6"/>
    <col min="2793" max="2793" width="9.25" style="6" customWidth="1"/>
    <col min="2794" max="2838" width="2.375" style="6" customWidth="1"/>
    <col min="2839" max="2839" width="5.625" style="6" customWidth="1"/>
    <col min="2840" max="2842" width="4.625" style="6" customWidth="1"/>
    <col min="2843" max="2845" width="0" style="6" hidden="1" customWidth="1"/>
    <col min="2846" max="2846" width="4.625" style="6" customWidth="1"/>
    <col min="2847" max="2849" width="0" style="6" hidden="1" customWidth="1"/>
    <col min="2850" max="2850" width="4.625" style="6" customWidth="1"/>
    <col min="2851" max="2851" width="0" style="6" hidden="1" customWidth="1"/>
    <col min="2852" max="2852" width="5.625" style="6" customWidth="1"/>
    <col min="2853" max="2853" width="8.625" style="6" customWidth="1"/>
    <col min="2854" max="3048" width="9" style="6"/>
    <col min="3049" max="3049" width="9.25" style="6" customWidth="1"/>
    <col min="3050" max="3094" width="2.375" style="6" customWidth="1"/>
    <col min="3095" max="3095" width="5.625" style="6" customWidth="1"/>
    <col min="3096" max="3098" width="4.625" style="6" customWidth="1"/>
    <col min="3099" max="3101" width="0" style="6" hidden="1" customWidth="1"/>
    <col min="3102" max="3102" width="4.625" style="6" customWidth="1"/>
    <col min="3103" max="3105" width="0" style="6" hidden="1" customWidth="1"/>
    <col min="3106" max="3106" width="4.625" style="6" customWidth="1"/>
    <col min="3107" max="3107" width="0" style="6" hidden="1" customWidth="1"/>
    <col min="3108" max="3108" width="5.625" style="6" customWidth="1"/>
    <col min="3109" max="3109" width="8.625" style="6" customWidth="1"/>
    <col min="3110" max="3304" width="9" style="6"/>
    <col min="3305" max="3305" width="9.25" style="6" customWidth="1"/>
    <col min="3306" max="3350" width="2.375" style="6" customWidth="1"/>
    <col min="3351" max="3351" width="5.625" style="6" customWidth="1"/>
    <col min="3352" max="3354" width="4.625" style="6" customWidth="1"/>
    <col min="3355" max="3357" width="0" style="6" hidden="1" customWidth="1"/>
    <col min="3358" max="3358" width="4.625" style="6" customWidth="1"/>
    <col min="3359" max="3361" width="0" style="6" hidden="1" customWidth="1"/>
    <col min="3362" max="3362" width="4.625" style="6" customWidth="1"/>
    <col min="3363" max="3363" width="0" style="6" hidden="1" customWidth="1"/>
    <col min="3364" max="3364" width="5.625" style="6" customWidth="1"/>
    <col min="3365" max="3365" width="8.625" style="6" customWidth="1"/>
    <col min="3366" max="3560" width="9" style="6"/>
    <col min="3561" max="3561" width="9.25" style="6" customWidth="1"/>
    <col min="3562" max="3606" width="2.375" style="6" customWidth="1"/>
    <col min="3607" max="3607" width="5.625" style="6" customWidth="1"/>
    <col min="3608" max="3610" width="4.625" style="6" customWidth="1"/>
    <col min="3611" max="3613" width="0" style="6" hidden="1" customWidth="1"/>
    <col min="3614" max="3614" width="4.625" style="6" customWidth="1"/>
    <col min="3615" max="3617" width="0" style="6" hidden="1" customWidth="1"/>
    <col min="3618" max="3618" width="4.625" style="6" customWidth="1"/>
    <col min="3619" max="3619" width="0" style="6" hidden="1" customWidth="1"/>
    <col min="3620" max="3620" width="5.625" style="6" customWidth="1"/>
    <col min="3621" max="3621" width="8.625" style="6" customWidth="1"/>
    <col min="3622" max="3816" width="9" style="6"/>
    <col min="3817" max="3817" width="9.25" style="6" customWidth="1"/>
    <col min="3818" max="3862" width="2.375" style="6" customWidth="1"/>
    <col min="3863" max="3863" width="5.625" style="6" customWidth="1"/>
    <col min="3864" max="3866" width="4.625" style="6" customWidth="1"/>
    <col min="3867" max="3869" width="0" style="6" hidden="1" customWidth="1"/>
    <col min="3870" max="3870" width="4.625" style="6" customWidth="1"/>
    <col min="3871" max="3873" width="0" style="6" hidden="1" customWidth="1"/>
    <col min="3874" max="3874" width="4.625" style="6" customWidth="1"/>
    <col min="3875" max="3875" width="0" style="6" hidden="1" customWidth="1"/>
    <col min="3876" max="3876" width="5.625" style="6" customWidth="1"/>
    <col min="3877" max="3877" width="8.625" style="6" customWidth="1"/>
    <col min="3878" max="4072" width="9" style="6"/>
    <col min="4073" max="4073" width="9.25" style="6" customWidth="1"/>
    <col min="4074" max="4118" width="2.375" style="6" customWidth="1"/>
    <col min="4119" max="4119" width="5.625" style="6" customWidth="1"/>
    <col min="4120" max="4122" width="4.625" style="6" customWidth="1"/>
    <col min="4123" max="4125" width="0" style="6" hidden="1" customWidth="1"/>
    <col min="4126" max="4126" width="4.625" style="6" customWidth="1"/>
    <col min="4127" max="4129" width="0" style="6" hidden="1" customWidth="1"/>
    <col min="4130" max="4130" width="4.625" style="6" customWidth="1"/>
    <col min="4131" max="4131" width="0" style="6" hidden="1" customWidth="1"/>
    <col min="4132" max="4132" width="5.625" style="6" customWidth="1"/>
    <col min="4133" max="4133" width="8.625" style="6" customWidth="1"/>
    <col min="4134" max="4328" width="9" style="6"/>
    <col min="4329" max="4329" width="9.25" style="6" customWidth="1"/>
    <col min="4330" max="4374" width="2.375" style="6" customWidth="1"/>
    <col min="4375" max="4375" width="5.625" style="6" customWidth="1"/>
    <col min="4376" max="4378" width="4.625" style="6" customWidth="1"/>
    <col min="4379" max="4381" width="0" style="6" hidden="1" customWidth="1"/>
    <col min="4382" max="4382" width="4.625" style="6" customWidth="1"/>
    <col min="4383" max="4385" width="0" style="6" hidden="1" customWidth="1"/>
    <col min="4386" max="4386" width="4.625" style="6" customWidth="1"/>
    <col min="4387" max="4387" width="0" style="6" hidden="1" customWidth="1"/>
    <col min="4388" max="4388" width="5.625" style="6" customWidth="1"/>
    <col min="4389" max="4389" width="8.625" style="6" customWidth="1"/>
    <col min="4390" max="4584" width="9" style="6"/>
    <col min="4585" max="4585" width="9.25" style="6" customWidth="1"/>
    <col min="4586" max="4630" width="2.375" style="6" customWidth="1"/>
    <col min="4631" max="4631" width="5.625" style="6" customWidth="1"/>
    <col min="4632" max="4634" width="4.625" style="6" customWidth="1"/>
    <col min="4635" max="4637" width="0" style="6" hidden="1" customWidth="1"/>
    <col min="4638" max="4638" width="4.625" style="6" customWidth="1"/>
    <col min="4639" max="4641" width="0" style="6" hidden="1" customWidth="1"/>
    <col min="4642" max="4642" width="4.625" style="6" customWidth="1"/>
    <col min="4643" max="4643" width="0" style="6" hidden="1" customWidth="1"/>
    <col min="4644" max="4644" width="5.625" style="6" customWidth="1"/>
    <col min="4645" max="4645" width="8.625" style="6" customWidth="1"/>
    <col min="4646" max="4840" width="9" style="6"/>
    <col min="4841" max="4841" width="9.25" style="6" customWidth="1"/>
    <col min="4842" max="4886" width="2.375" style="6" customWidth="1"/>
    <col min="4887" max="4887" width="5.625" style="6" customWidth="1"/>
    <col min="4888" max="4890" width="4.625" style="6" customWidth="1"/>
    <col min="4891" max="4893" width="0" style="6" hidden="1" customWidth="1"/>
    <col min="4894" max="4894" width="4.625" style="6" customWidth="1"/>
    <col min="4895" max="4897" width="0" style="6" hidden="1" customWidth="1"/>
    <col min="4898" max="4898" width="4.625" style="6" customWidth="1"/>
    <col min="4899" max="4899" width="0" style="6" hidden="1" customWidth="1"/>
    <col min="4900" max="4900" width="5.625" style="6" customWidth="1"/>
    <col min="4901" max="4901" width="8.625" style="6" customWidth="1"/>
    <col min="4902" max="5096" width="9" style="6"/>
    <col min="5097" max="5097" width="9.25" style="6" customWidth="1"/>
    <col min="5098" max="5142" width="2.375" style="6" customWidth="1"/>
    <col min="5143" max="5143" width="5.625" style="6" customWidth="1"/>
    <col min="5144" max="5146" width="4.625" style="6" customWidth="1"/>
    <col min="5147" max="5149" width="0" style="6" hidden="1" customWidth="1"/>
    <col min="5150" max="5150" width="4.625" style="6" customWidth="1"/>
    <col min="5151" max="5153" width="0" style="6" hidden="1" customWidth="1"/>
    <col min="5154" max="5154" width="4.625" style="6" customWidth="1"/>
    <col min="5155" max="5155" width="0" style="6" hidden="1" customWidth="1"/>
    <col min="5156" max="5156" width="5.625" style="6" customWidth="1"/>
    <col min="5157" max="5157" width="8.625" style="6" customWidth="1"/>
    <col min="5158" max="5352" width="9" style="6"/>
    <col min="5353" max="5353" width="9.25" style="6" customWidth="1"/>
    <col min="5354" max="5398" width="2.375" style="6" customWidth="1"/>
    <col min="5399" max="5399" width="5.625" style="6" customWidth="1"/>
    <col min="5400" max="5402" width="4.625" style="6" customWidth="1"/>
    <col min="5403" max="5405" width="0" style="6" hidden="1" customWidth="1"/>
    <col min="5406" max="5406" width="4.625" style="6" customWidth="1"/>
    <col min="5407" max="5409" width="0" style="6" hidden="1" customWidth="1"/>
    <col min="5410" max="5410" width="4.625" style="6" customWidth="1"/>
    <col min="5411" max="5411" width="0" style="6" hidden="1" customWidth="1"/>
    <col min="5412" max="5412" width="5.625" style="6" customWidth="1"/>
    <col min="5413" max="5413" width="8.625" style="6" customWidth="1"/>
    <col min="5414" max="5608" width="9" style="6"/>
    <col min="5609" max="5609" width="9.25" style="6" customWidth="1"/>
    <col min="5610" max="5654" width="2.375" style="6" customWidth="1"/>
    <col min="5655" max="5655" width="5.625" style="6" customWidth="1"/>
    <col min="5656" max="5658" width="4.625" style="6" customWidth="1"/>
    <col min="5659" max="5661" width="0" style="6" hidden="1" customWidth="1"/>
    <col min="5662" max="5662" width="4.625" style="6" customWidth="1"/>
    <col min="5663" max="5665" width="0" style="6" hidden="1" customWidth="1"/>
    <col min="5666" max="5666" width="4.625" style="6" customWidth="1"/>
    <col min="5667" max="5667" width="0" style="6" hidden="1" customWidth="1"/>
    <col min="5668" max="5668" width="5.625" style="6" customWidth="1"/>
    <col min="5669" max="5669" width="8.625" style="6" customWidth="1"/>
    <col min="5670" max="5864" width="9" style="6"/>
    <col min="5865" max="5865" width="9.25" style="6" customWidth="1"/>
    <col min="5866" max="5910" width="2.375" style="6" customWidth="1"/>
    <col min="5911" max="5911" width="5.625" style="6" customWidth="1"/>
    <col min="5912" max="5914" width="4.625" style="6" customWidth="1"/>
    <col min="5915" max="5917" width="0" style="6" hidden="1" customWidth="1"/>
    <col min="5918" max="5918" width="4.625" style="6" customWidth="1"/>
    <col min="5919" max="5921" width="0" style="6" hidden="1" customWidth="1"/>
    <col min="5922" max="5922" width="4.625" style="6" customWidth="1"/>
    <col min="5923" max="5923" width="0" style="6" hidden="1" customWidth="1"/>
    <col min="5924" max="5924" width="5.625" style="6" customWidth="1"/>
    <col min="5925" max="5925" width="8.625" style="6" customWidth="1"/>
    <col min="5926" max="6120" width="9" style="6"/>
    <col min="6121" max="6121" width="9.25" style="6" customWidth="1"/>
    <col min="6122" max="6166" width="2.375" style="6" customWidth="1"/>
    <col min="6167" max="6167" width="5.625" style="6" customWidth="1"/>
    <col min="6168" max="6170" width="4.625" style="6" customWidth="1"/>
    <col min="6171" max="6173" width="0" style="6" hidden="1" customWidth="1"/>
    <col min="6174" max="6174" width="4.625" style="6" customWidth="1"/>
    <col min="6175" max="6177" width="0" style="6" hidden="1" customWidth="1"/>
    <col min="6178" max="6178" width="4.625" style="6" customWidth="1"/>
    <col min="6179" max="6179" width="0" style="6" hidden="1" customWidth="1"/>
    <col min="6180" max="6180" width="5.625" style="6" customWidth="1"/>
    <col min="6181" max="6181" width="8.625" style="6" customWidth="1"/>
    <col min="6182" max="6376" width="9" style="6"/>
    <col min="6377" max="6377" width="9.25" style="6" customWidth="1"/>
    <col min="6378" max="6422" width="2.375" style="6" customWidth="1"/>
    <col min="6423" max="6423" width="5.625" style="6" customWidth="1"/>
    <col min="6424" max="6426" width="4.625" style="6" customWidth="1"/>
    <col min="6427" max="6429" width="0" style="6" hidden="1" customWidth="1"/>
    <col min="6430" max="6430" width="4.625" style="6" customWidth="1"/>
    <col min="6431" max="6433" width="0" style="6" hidden="1" customWidth="1"/>
    <col min="6434" max="6434" width="4.625" style="6" customWidth="1"/>
    <col min="6435" max="6435" width="0" style="6" hidden="1" customWidth="1"/>
    <col min="6436" max="6436" width="5.625" style="6" customWidth="1"/>
    <col min="6437" max="6437" width="8.625" style="6" customWidth="1"/>
    <col min="6438" max="6632" width="9" style="6"/>
    <col min="6633" max="6633" width="9.25" style="6" customWidth="1"/>
    <col min="6634" max="6678" width="2.375" style="6" customWidth="1"/>
    <col min="6679" max="6679" width="5.625" style="6" customWidth="1"/>
    <col min="6680" max="6682" width="4.625" style="6" customWidth="1"/>
    <col min="6683" max="6685" width="0" style="6" hidden="1" customWidth="1"/>
    <col min="6686" max="6686" width="4.625" style="6" customWidth="1"/>
    <col min="6687" max="6689" width="0" style="6" hidden="1" customWidth="1"/>
    <col min="6690" max="6690" width="4.625" style="6" customWidth="1"/>
    <col min="6691" max="6691" width="0" style="6" hidden="1" customWidth="1"/>
    <col min="6692" max="6692" width="5.625" style="6" customWidth="1"/>
    <col min="6693" max="6693" width="8.625" style="6" customWidth="1"/>
    <col min="6694" max="6888" width="9" style="6"/>
    <col min="6889" max="6889" width="9.25" style="6" customWidth="1"/>
    <col min="6890" max="6934" width="2.375" style="6" customWidth="1"/>
    <col min="6935" max="6935" width="5.625" style="6" customWidth="1"/>
    <col min="6936" max="6938" width="4.625" style="6" customWidth="1"/>
    <col min="6939" max="6941" width="0" style="6" hidden="1" customWidth="1"/>
    <col min="6942" max="6942" width="4.625" style="6" customWidth="1"/>
    <col min="6943" max="6945" width="0" style="6" hidden="1" customWidth="1"/>
    <col min="6946" max="6946" width="4.625" style="6" customWidth="1"/>
    <col min="6947" max="6947" width="0" style="6" hidden="1" customWidth="1"/>
    <col min="6948" max="6948" width="5.625" style="6" customWidth="1"/>
    <col min="6949" max="6949" width="8.625" style="6" customWidth="1"/>
    <col min="6950" max="7144" width="9" style="6"/>
    <col min="7145" max="7145" width="9.25" style="6" customWidth="1"/>
    <col min="7146" max="7190" width="2.375" style="6" customWidth="1"/>
    <col min="7191" max="7191" width="5.625" style="6" customWidth="1"/>
    <col min="7192" max="7194" width="4.625" style="6" customWidth="1"/>
    <col min="7195" max="7197" width="0" style="6" hidden="1" customWidth="1"/>
    <col min="7198" max="7198" width="4.625" style="6" customWidth="1"/>
    <col min="7199" max="7201" width="0" style="6" hidden="1" customWidth="1"/>
    <col min="7202" max="7202" width="4.625" style="6" customWidth="1"/>
    <col min="7203" max="7203" width="0" style="6" hidden="1" customWidth="1"/>
    <col min="7204" max="7204" width="5.625" style="6" customWidth="1"/>
    <col min="7205" max="7205" width="8.625" style="6" customWidth="1"/>
    <col min="7206" max="7400" width="9" style="6"/>
    <col min="7401" max="7401" width="9.25" style="6" customWidth="1"/>
    <col min="7402" max="7446" width="2.375" style="6" customWidth="1"/>
    <col min="7447" max="7447" width="5.625" style="6" customWidth="1"/>
    <col min="7448" max="7450" width="4.625" style="6" customWidth="1"/>
    <col min="7451" max="7453" width="0" style="6" hidden="1" customWidth="1"/>
    <col min="7454" max="7454" width="4.625" style="6" customWidth="1"/>
    <col min="7455" max="7457" width="0" style="6" hidden="1" customWidth="1"/>
    <col min="7458" max="7458" width="4.625" style="6" customWidth="1"/>
    <col min="7459" max="7459" width="0" style="6" hidden="1" customWidth="1"/>
    <col min="7460" max="7460" width="5.625" style="6" customWidth="1"/>
    <col min="7461" max="7461" width="8.625" style="6" customWidth="1"/>
    <col min="7462" max="7656" width="9" style="6"/>
    <col min="7657" max="7657" width="9.25" style="6" customWidth="1"/>
    <col min="7658" max="7702" width="2.375" style="6" customWidth="1"/>
    <col min="7703" max="7703" width="5.625" style="6" customWidth="1"/>
    <col min="7704" max="7706" width="4.625" style="6" customWidth="1"/>
    <col min="7707" max="7709" width="0" style="6" hidden="1" customWidth="1"/>
    <col min="7710" max="7710" width="4.625" style="6" customWidth="1"/>
    <col min="7711" max="7713" width="0" style="6" hidden="1" customWidth="1"/>
    <col min="7714" max="7714" width="4.625" style="6" customWidth="1"/>
    <col min="7715" max="7715" width="0" style="6" hidden="1" customWidth="1"/>
    <col min="7716" max="7716" width="5.625" style="6" customWidth="1"/>
    <col min="7717" max="7717" width="8.625" style="6" customWidth="1"/>
    <col min="7718" max="7912" width="9" style="6"/>
    <col min="7913" max="7913" width="9.25" style="6" customWidth="1"/>
    <col min="7914" max="7958" width="2.375" style="6" customWidth="1"/>
    <col min="7959" max="7959" width="5.625" style="6" customWidth="1"/>
    <col min="7960" max="7962" width="4.625" style="6" customWidth="1"/>
    <col min="7963" max="7965" width="0" style="6" hidden="1" customWidth="1"/>
    <col min="7966" max="7966" width="4.625" style="6" customWidth="1"/>
    <col min="7967" max="7969" width="0" style="6" hidden="1" customWidth="1"/>
    <col min="7970" max="7970" width="4.625" style="6" customWidth="1"/>
    <col min="7971" max="7971" width="0" style="6" hidden="1" customWidth="1"/>
    <col min="7972" max="7972" width="5.625" style="6" customWidth="1"/>
    <col min="7973" max="7973" width="8.625" style="6" customWidth="1"/>
    <col min="7974" max="8168" width="9" style="6"/>
    <col min="8169" max="8169" width="9.25" style="6" customWidth="1"/>
    <col min="8170" max="8214" width="2.375" style="6" customWidth="1"/>
    <col min="8215" max="8215" width="5.625" style="6" customWidth="1"/>
    <col min="8216" max="8218" width="4.625" style="6" customWidth="1"/>
    <col min="8219" max="8221" width="0" style="6" hidden="1" customWidth="1"/>
    <col min="8222" max="8222" width="4.625" style="6" customWidth="1"/>
    <col min="8223" max="8225" width="0" style="6" hidden="1" customWidth="1"/>
    <col min="8226" max="8226" width="4.625" style="6" customWidth="1"/>
    <col min="8227" max="8227" width="0" style="6" hidden="1" customWidth="1"/>
    <col min="8228" max="8228" width="5.625" style="6" customWidth="1"/>
    <col min="8229" max="8229" width="8.625" style="6" customWidth="1"/>
    <col min="8230" max="8424" width="9" style="6"/>
    <col min="8425" max="8425" width="9.25" style="6" customWidth="1"/>
    <col min="8426" max="8470" width="2.375" style="6" customWidth="1"/>
    <col min="8471" max="8471" width="5.625" style="6" customWidth="1"/>
    <col min="8472" max="8474" width="4.625" style="6" customWidth="1"/>
    <col min="8475" max="8477" width="0" style="6" hidden="1" customWidth="1"/>
    <col min="8478" max="8478" width="4.625" style="6" customWidth="1"/>
    <col min="8479" max="8481" width="0" style="6" hidden="1" customWidth="1"/>
    <col min="8482" max="8482" width="4.625" style="6" customWidth="1"/>
    <col min="8483" max="8483" width="0" style="6" hidden="1" customWidth="1"/>
    <col min="8484" max="8484" width="5.625" style="6" customWidth="1"/>
    <col min="8485" max="8485" width="8.625" style="6" customWidth="1"/>
    <col min="8486" max="8680" width="9" style="6"/>
    <col min="8681" max="8681" width="9.25" style="6" customWidth="1"/>
    <col min="8682" max="8726" width="2.375" style="6" customWidth="1"/>
    <col min="8727" max="8727" width="5.625" style="6" customWidth="1"/>
    <col min="8728" max="8730" width="4.625" style="6" customWidth="1"/>
    <col min="8731" max="8733" width="0" style="6" hidden="1" customWidth="1"/>
    <col min="8734" max="8734" width="4.625" style="6" customWidth="1"/>
    <col min="8735" max="8737" width="0" style="6" hidden="1" customWidth="1"/>
    <col min="8738" max="8738" width="4.625" style="6" customWidth="1"/>
    <col min="8739" max="8739" width="0" style="6" hidden="1" customWidth="1"/>
    <col min="8740" max="8740" width="5.625" style="6" customWidth="1"/>
    <col min="8741" max="8741" width="8.625" style="6" customWidth="1"/>
    <col min="8742" max="8936" width="9" style="6"/>
    <col min="8937" max="8937" width="9.25" style="6" customWidth="1"/>
    <col min="8938" max="8982" width="2.375" style="6" customWidth="1"/>
    <col min="8983" max="8983" width="5.625" style="6" customWidth="1"/>
    <col min="8984" max="8986" width="4.625" style="6" customWidth="1"/>
    <col min="8987" max="8989" width="0" style="6" hidden="1" customWidth="1"/>
    <col min="8990" max="8990" width="4.625" style="6" customWidth="1"/>
    <col min="8991" max="8993" width="0" style="6" hidden="1" customWidth="1"/>
    <col min="8994" max="8994" width="4.625" style="6" customWidth="1"/>
    <col min="8995" max="8995" width="0" style="6" hidden="1" customWidth="1"/>
    <col min="8996" max="8996" width="5.625" style="6" customWidth="1"/>
    <col min="8997" max="8997" width="8.625" style="6" customWidth="1"/>
    <col min="8998" max="9192" width="9" style="6"/>
    <col min="9193" max="9193" width="9.25" style="6" customWidth="1"/>
    <col min="9194" max="9238" width="2.375" style="6" customWidth="1"/>
    <col min="9239" max="9239" width="5.625" style="6" customWidth="1"/>
    <col min="9240" max="9242" width="4.625" style="6" customWidth="1"/>
    <col min="9243" max="9245" width="0" style="6" hidden="1" customWidth="1"/>
    <col min="9246" max="9246" width="4.625" style="6" customWidth="1"/>
    <col min="9247" max="9249" width="0" style="6" hidden="1" customWidth="1"/>
    <col min="9250" max="9250" width="4.625" style="6" customWidth="1"/>
    <col min="9251" max="9251" width="0" style="6" hidden="1" customWidth="1"/>
    <col min="9252" max="9252" width="5.625" style="6" customWidth="1"/>
    <col min="9253" max="9253" width="8.625" style="6" customWidth="1"/>
    <col min="9254" max="9448" width="9" style="6"/>
    <col min="9449" max="9449" width="9.25" style="6" customWidth="1"/>
    <col min="9450" max="9494" width="2.375" style="6" customWidth="1"/>
    <col min="9495" max="9495" width="5.625" style="6" customWidth="1"/>
    <col min="9496" max="9498" width="4.625" style="6" customWidth="1"/>
    <col min="9499" max="9501" width="0" style="6" hidden="1" customWidth="1"/>
    <col min="9502" max="9502" width="4.625" style="6" customWidth="1"/>
    <col min="9503" max="9505" width="0" style="6" hidden="1" customWidth="1"/>
    <col min="9506" max="9506" width="4.625" style="6" customWidth="1"/>
    <col min="9507" max="9507" width="0" style="6" hidden="1" customWidth="1"/>
    <col min="9508" max="9508" width="5.625" style="6" customWidth="1"/>
    <col min="9509" max="9509" width="8.625" style="6" customWidth="1"/>
    <col min="9510" max="9704" width="9" style="6"/>
    <col min="9705" max="9705" width="9.25" style="6" customWidth="1"/>
    <col min="9706" max="9750" width="2.375" style="6" customWidth="1"/>
    <col min="9751" max="9751" width="5.625" style="6" customWidth="1"/>
    <col min="9752" max="9754" width="4.625" style="6" customWidth="1"/>
    <col min="9755" max="9757" width="0" style="6" hidden="1" customWidth="1"/>
    <col min="9758" max="9758" width="4.625" style="6" customWidth="1"/>
    <col min="9759" max="9761" width="0" style="6" hidden="1" customWidth="1"/>
    <col min="9762" max="9762" width="4.625" style="6" customWidth="1"/>
    <col min="9763" max="9763" width="0" style="6" hidden="1" customWidth="1"/>
    <col min="9764" max="9764" width="5.625" style="6" customWidth="1"/>
    <col min="9765" max="9765" width="8.625" style="6" customWidth="1"/>
    <col min="9766" max="9960" width="9" style="6"/>
    <col min="9961" max="9961" width="9.25" style="6" customWidth="1"/>
    <col min="9962" max="10006" width="2.375" style="6" customWidth="1"/>
    <col min="10007" max="10007" width="5.625" style="6" customWidth="1"/>
    <col min="10008" max="10010" width="4.625" style="6" customWidth="1"/>
    <col min="10011" max="10013" width="0" style="6" hidden="1" customWidth="1"/>
    <col min="10014" max="10014" width="4.625" style="6" customWidth="1"/>
    <col min="10015" max="10017" width="0" style="6" hidden="1" customWidth="1"/>
    <col min="10018" max="10018" width="4.625" style="6" customWidth="1"/>
    <col min="10019" max="10019" width="0" style="6" hidden="1" customWidth="1"/>
    <col min="10020" max="10020" width="5.625" style="6" customWidth="1"/>
    <col min="10021" max="10021" width="8.625" style="6" customWidth="1"/>
    <col min="10022" max="10216" width="9" style="6"/>
    <col min="10217" max="10217" width="9.25" style="6" customWidth="1"/>
    <col min="10218" max="10262" width="2.375" style="6" customWidth="1"/>
    <col min="10263" max="10263" width="5.625" style="6" customWidth="1"/>
    <col min="10264" max="10266" width="4.625" style="6" customWidth="1"/>
    <col min="10267" max="10269" width="0" style="6" hidden="1" customWidth="1"/>
    <col min="10270" max="10270" width="4.625" style="6" customWidth="1"/>
    <col min="10271" max="10273" width="0" style="6" hidden="1" customWidth="1"/>
    <col min="10274" max="10274" width="4.625" style="6" customWidth="1"/>
    <col min="10275" max="10275" width="0" style="6" hidden="1" customWidth="1"/>
    <col min="10276" max="10276" width="5.625" style="6" customWidth="1"/>
    <col min="10277" max="10277" width="8.625" style="6" customWidth="1"/>
    <col min="10278" max="10472" width="9" style="6"/>
    <col min="10473" max="10473" width="9.25" style="6" customWidth="1"/>
    <col min="10474" max="10518" width="2.375" style="6" customWidth="1"/>
    <col min="10519" max="10519" width="5.625" style="6" customWidth="1"/>
    <col min="10520" max="10522" width="4.625" style="6" customWidth="1"/>
    <col min="10523" max="10525" width="0" style="6" hidden="1" customWidth="1"/>
    <col min="10526" max="10526" width="4.625" style="6" customWidth="1"/>
    <col min="10527" max="10529" width="0" style="6" hidden="1" customWidth="1"/>
    <col min="10530" max="10530" width="4.625" style="6" customWidth="1"/>
    <col min="10531" max="10531" width="0" style="6" hidden="1" customWidth="1"/>
    <col min="10532" max="10532" width="5.625" style="6" customWidth="1"/>
    <col min="10533" max="10533" width="8.625" style="6" customWidth="1"/>
    <col min="10534" max="10728" width="9" style="6"/>
    <col min="10729" max="10729" width="9.25" style="6" customWidth="1"/>
    <col min="10730" max="10774" width="2.375" style="6" customWidth="1"/>
    <col min="10775" max="10775" width="5.625" style="6" customWidth="1"/>
    <col min="10776" max="10778" width="4.625" style="6" customWidth="1"/>
    <col min="10779" max="10781" width="0" style="6" hidden="1" customWidth="1"/>
    <col min="10782" max="10782" width="4.625" style="6" customWidth="1"/>
    <col min="10783" max="10785" width="0" style="6" hidden="1" customWidth="1"/>
    <col min="10786" max="10786" width="4.625" style="6" customWidth="1"/>
    <col min="10787" max="10787" width="0" style="6" hidden="1" customWidth="1"/>
    <col min="10788" max="10788" width="5.625" style="6" customWidth="1"/>
    <col min="10789" max="10789" width="8.625" style="6" customWidth="1"/>
    <col min="10790" max="10984" width="9" style="6"/>
    <col min="10985" max="10985" width="9.25" style="6" customWidth="1"/>
    <col min="10986" max="11030" width="2.375" style="6" customWidth="1"/>
    <col min="11031" max="11031" width="5.625" style="6" customWidth="1"/>
    <col min="11032" max="11034" width="4.625" style="6" customWidth="1"/>
    <col min="11035" max="11037" width="0" style="6" hidden="1" customWidth="1"/>
    <col min="11038" max="11038" width="4.625" style="6" customWidth="1"/>
    <col min="11039" max="11041" width="0" style="6" hidden="1" customWidth="1"/>
    <col min="11042" max="11042" width="4.625" style="6" customWidth="1"/>
    <col min="11043" max="11043" width="0" style="6" hidden="1" customWidth="1"/>
    <col min="11044" max="11044" width="5.625" style="6" customWidth="1"/>
    <col min="11045" max="11045" width="8.625" style="6" customWidth="1"/>
    <col min="11046" max="11240" width="9" style="6"/>
    <col min="11241" max="11241" width="9.25" style="6" customWidth="1"/>
    <col min="11242" max="11286" width="2.375" style="6" customWidth="1"/>
    <col min="11287" max="11287" width="5.625" style="6" customWidth="1"/>
    <col min="11288" max="11290" width="4.625" style="6" customWidth="1"/>
    <col min="11291" max="11293" width="0" style="6" hidden="1" customWidth="1"/>
    <col min="11294" max="11294" width="4.625" style="6" customWidth="1"/>
    <col min="11295" max="11297" width="0" style="6" hidden="1" customWidth="1"/>
    <col min="11298" max="11298" width="4.625" style="6" customWidth="1"/>
    <col min="11299" max="11299" width="0" style="6" hidden="1" customWidth="1"/>
    <col min="11300" max="11300" width="5.625" style="6" customWidth="1"/>
    <col min="11301" max="11301" width="8.625" style="6" customWidth="1"/>
    <col min="11302" max="11496" width="9" style="6"/>
    <col min="11497" max="11497" width="9.25" style="6" customWidth="1"/>
    <col min="11498" max="11542" width="2.375" style="6" customWidth="1"/>
    <col min="11543" max="11543" width="5.625" style="6" customWidth="1"/>
    <col min="11544" max="11546" width="4.625" style="6" customWidth="1"/>
    <col min="11547" max="11549" width="0" style="6" hidden="1" customWidth="1"/>
    <col min="11550" max="11550" width="4.625" style="6" customWidth="1"/>
    <col min="11551" max="11553" width="0" style="6" hidden="1" customWidth="1"/>
    <col min="11554" max="11554" width="4.625" style="6" customWidth="1"/>
    <col min="11555" max="11555" width="0" style="6" hidden="1" customWidth="1"/>
    <col min="11556" max="11556" width="5.625" style="6" customWidth="1"/>
    <col min="11557" max="11557" width="8.625" style="6" customWidth="1"/>
    <col min="11558" max="11752" width="9" style="6"/>
    <col min="11753" max="11753" width="9.25" style="6" customWidth="1"/>
    <col min="11754" max="11798" width="2.375" style="6" customWidth="1"/>
    <col min="11799" max="11799" width="5.625" style="6" customWidth="1"/>
    <col min="11800" max="11802" width="4.625" style="6" customWidth="1"/>
    <col min="11803" max="11805" width="0" style="6" hidden="1" customWidth="1"/>
    <col min="11806" max="11806" width="4.625" style="6" customWidth="1"/>
    <col min="11807" max="11809" width="0" style="6" hidden="1" customWidth="1"/>
    <col min="11810" max="11810" width="4.625" style="6" customWidth="1"/>
    <col min="11811" max="11811" width="0" style="6" hidden="1" customWidth="1"/>
    <col min="11812" max="11812" width="5.625" style="6" customWidth="1"/>
    <col min="11813" max="11813" width="8.625" style="6" customWidth="1"/>
    <col min="11814" max="12008" width="9" style="6"/>
    <col min="12009" max="12009" width="9.25" style="6" customWidth="1"/>
    <col min="12010" max="12054" width="2.375" style="6" customWidth="1"/>
    <col min="12055" max="12055" width="5.625" style="6" customWidth="1"/>
    <col min="12056" max="12058" width="4.625" style="6" customWidth="1"/>
    <col min="12059" max="12061" width="0" style="6" hidden="1" customWidth="1"/>
    <col min="12062" max="12062" width="4.625" style="6" customWidth="1"/>
    <col min="12063" max="12065" width="0" style="6" hidden="1" customWidth="1"/>
    <col min="12066" max="12066" width="4.625" style="6" customWidth="1"/>
    <col min="12067" max="12067" width="0" style="6" hidden="1" customWidth="1"/>
    <col min="12068" max="12068" width="5.625" style="6" customWidth="1"/>
    <col min="12069" max="12069" width="8.625" style="6" customWidth="1"/>
    <col min="12070" max="12264" width="9" style="6"/>
    <col min="12265" max="12265" width="9.25" style="6" customWidth="1"/>
    <col min="12266" max="12310" width="2.375" style="6" customWidth="1"/>
    <col min="12311" max="12311" width="5.625" style="6" customWidth="1"/>
    <col min="12312" max="12314" width="4.625" style="6" customWidth="1"/>
    <col min="12315" max="12317" width="0" style="6" hidden="1" customWidth="1"/>
    <col min="12318" max="12318" width="4.625" style="6" customWidth="1"/>
    <col min="12319" max="12321" width="0" style="6" hidden="1" customWidth="1"/>
    <col min="12322" max="12322" width="4.625" style="6" customWidth="1"/>
    <col min="12323" max="12323" width="0" style="6" hidden="1" customWidth="1"/>
    <col min="12324" max="12324" width="5.625" style="6" customWidth="1"/>
    <col min="12325" max="12325" width="8.625" style="6" customWidth="1"/>
    <col min="12326" max="12520" width="9" style="6"/>
    <col min="12521" max="12521" width="9.25" style="6" customWidth="1"/>
    <col min="12522" max="12566" width="2.375" style="6" customWidth="1"/>
    <col min="12567" max="12567" width="5.625" style="6" customWidth="1"/>
    <col min="12568" max="12570" width="4.625" style="6" customWidth="1"/>
    <col min="12571" max="12573" width="0" style="6" hidden="1" customWidth="1"/>
    <col min="12574" max="12574" width="4.625" style="6" customWidth="1"/>
    <col min="12575" max="12577" width="0" style="6" hidden="1" customWidth="1"/>
    <col min="12578" max="12578" width="4.625" style="6" customWidth="1"/>
    <col min="12579" max="12579" width="0" style="6" hidden="1" customWidth="1"/>
    <col min="12580" max="12580" width="5.625" style="6" customWidth="1"/>
    <col min="12581" max="12581" width="8.625" style="6" customWidth="1"/>
    <col min="12582" max="12776" width="9" style="6"/>
    <col min="12777" max="12777" width="9.25" style="6" customWidth="1"/>
    <col min="12778" max="12822" width="2.375" style="6" customWidth="1"/>
    <col min="12823" max="12823" width="5.625" style="6" customWidth="1"/>
    <col min="12824" max="12826" width="4.625" style="6" customWidth="1"/>
    <col min="12827" max="12829" width="0" style="6" hidden="1" customWidth="1"/>
    <col min="12830" max="12830" width="4.625" style="6" customWidth="1"/>
    <col min="12831" max="12833" width="0" style="6" hidden="1" customWidth="1"/>
    <col min="12834" max="12834" width="4.625" style="6" customWidth="1"/>
    <col min="12835" max="12835" width="0" style="6" hidden="1" customWidth="1"/>
    <col min="12836" max="12836" width="5.625" style="6" customWidth="1"/>
    <col min="12837" max="12837" width="8.625" style="6" customWidth="1"/>
    <col min="12838" max="13032" width="9" style="6"/>
    <col min="13033" max="13033" width="9.25" style="6" customWidth="1"/>
    <col min="13034" max="13078" width="2.375" style="6" customWidth="1"/>
    <col min="13079" max="13079" width="5.625" style="6" customWidth="1"/>
    <col min="13080" max="13082" width="4.625" style="6" customWidth="1"/>
    <col min="13083" max="13085" width="0" style="6" hidden="1" customWidth="1"/>
    <col min="13086" max="13086" width="4.625" style="6" customWidth="1"/>
    <col min="13087" max="13089" width="0" style="6" hidden="1" customWidth="1"/>
    <col min="13090" max="13090" width="4.625" style="6" customWidth="1"/>
    <col min="13091" max="13091" width="0" style="6" hidden="1" customWidth="1"/>
    <col min="13092" max="13092" width="5.625" style="6" customWidth="1"/>
    <col min="13093" max="13093" width="8.625" style="6" customWidth="1"/>
    <col min="13094" max="13288" width="9" style="6"/>
    <col min="13289" max="13289" width="9.25" style="6" customWidth="1"/>
    <col min="13290" max="13334" width="2.375" style="6" customWidth="1"/>
    <col min="13335" max="13335" width="5.625" style="6" customWidth="1"/>
    <col min="13336" max="13338" width="4.625" style="6" customWidth="1"/>
    <col min="13339" max="13341" width="0" style="6" hidden="1" customWidth="1"/>
    <col min="13342" max="13342" width="4.625" style="6" customWidth="1"/>
    <col min="13343" max="13345" width="0" style="6" hidden="1" customWidth="1"/>
    <col min="13346" max="13346" width="4.625" style="6" customWidth="1"/>
    <col min="13347" max="13347" width="0" style="6" hidden="1" customWidth="1"/>
    <col min="13348" max="13348" width="5.625" style="6" customWidth="1"/>
    <col min="13349" max="13349" width="8.625" style="6" customWidth="1"/>
    <col min="13350" max="13544" width="9" style="6"/>
    <col min="13545" max="13545" width="9.25" style="6" customWidth="1"/>
    <col min="13546" max="13590" width="2.375" style="6" customWidth="1"/>
    <col min="13591" max="13591" width="5.625" style="6" customWidth="1"/>
    <col min="13592" max="13594" width="4.625" style="6" customWidth="1"/>
    <col min="13595" max="13597" width="0" style="6" hidden="1" customWidth="1"/>
    <col min="13598" max="13598" width="4.625" style="6" customWidth="1"/>
    <col min="13599" max="13601" width="0" style="6" hidden="1" customWidth="1"/>
    <col min="13602" max="13602" width="4.625" style="6" customWidth="1"/>
    <col min="13603" max="13603" width="0" style="6" hidden="1" customWidth="1"/>
    <col min="13604" max="13604" width="5.625" style="6" customWidth="1"/>
    <col min="13605" max="13605" width="8.625" style="6" customWidth="1"/>
    <col min="13606" max="13800" width="9" style="6"/>
    <col min="13801" max="13801" width="9.25" style="6" customWidth="1"/>
    <col min="13802" max="13846" width="2.375" style="6" customWidth="1"/>
    <col min="13847" max="13847" width="5.625" style="6" customWidth="1"/>
    <col min="13848" max="13850" width="4.625" style="6" customWidth="1"/>
    <col min="13851" max="13853" width="0" style="6" hidden="1" customWidth="1"/>
    <col min="13854" max="13854" width="4.625" style="6" customWidth="1"/>
    <col min="13855" max="13857" width="0" style="6" hidden="1" customWidth="1"/>
    <col min="13858" max="13858" width="4.625" style="6" customWidth="1"/>
    <col min="13859" max="13859" width="0" style="6" hidden="1" customWidth="1"/>
    <col min="13860" max="13860" width="5.625" style="6" customWidth="1"/>
    <col min="13861" max="13861" width="8.625" style="6" customWidth="1"/>
    <col min="13862" max="14056" width="9" style="6"/>
    <col min="14057" max="14057" width="9.25" style="6" customWidth="1"/>
    <col min="14058" max="14102" width="2.375" style="6" customWidth="1"/>
    <col min="14103" max="14103" width="5.625" style="6" customWidth="1"/>
    <col min="14104" max="14106" width="4.625" style="6" customWidth="1"/>
    <col min="14107" max="14109" width="0" style="6" hidden="1" customWidth="1"/>
    <col min="14110" max="14110" width="4.625" style="6" customWidth="1"/>
    <col min="14111" max="14113" width="0" style="6" hidden="1" customWidth="1"/>
    <col min="14114" max="14114" width="4.625" style="6" customWidth="1"/>
    <col min="14115" max="14115" width="0" style="6" hidden="1" customWidth="1"/>
    <col min="14116" max="14116" width="5.625" style="6" customWidth="1"/>
    <col min="14117" max="14117" width="8.625" style="6" customWidth="1"/>
    <col min="14118" max="14312" width="9" style="6"/>
    <col min="14313" max="14313" width="9.25" style="6" customWidth="1"/>
    <col min="14314" max="14358" width="2.375" style="6" customWidth="1"/>
    <col min="14359" max="14359" width="5.625" style="6" customWidth="1"/>
    <col min="14360" max="14362" width="4.625" style="6" customWidth="1"/>
    <col min="14363" max="14365" width="0" style="6" hidden="1" customWidth="1"/>
    <col min="14366" max="14366" width="4.625" style="6" customWidth="1"/>
    <col min="14367" max="14369" width="0" style="6" hidden="1" customWidth="1"/>
    <col min="14370" max="14370" width="4.625" style="6" customWidth="1"/>
    <col min="14371" max="14371" width="0" style="6" hidden="1" customWidth="1"/>
    <col min="14372" max="14372" width="5.625" style="6" customWidth="1"/>
    <col min="14373" max="14373" width="8.625" style="6" customWidth="1"/>
    <col min="14374" max="14568" width="9" style="6"/>
    <col min="14569" max="14569" width="9.25" style="6" customWidth="1"/>
    <col min="14570" max="14614" width="2.375" style="6" customWidth="1"/>
    <col min="14615" max="14615" width="5.625" style="6" customWidth="1"/>
    <col min="14616" max="14618" width="4.625" style="6" customWidth="1"/>
    <col min="14619" max="14621" width="0" style="6" hidden="1" customWidth="1"/>
    <col min="14622" max="14622" width="4.625" style="6" customWidth="1"/>
    <col min="14623" max="14625" width="0" style="6" hidden="1" customWidth="1"/>
    <col min="14626" max="14626" width="4.625" style="6" customWidth="1"/>
    <col min="14627" max="14627" width="0" style="6" hidden="1" customWidth="1"/>
    <col min="14628" max="14628" width="5.625" style="6" customWidth="1"/>
    <col min="14629" max="14629" width="8.625" style="6" customWidth="1"/>
    <col min="14630" max="14824" width="9" style="6"/>
    <col min="14825" max="14825" width="9.25" style="6" customWidth="1"/>
    <col min="14826" max="14870" width="2.375" style="6" customWidth="1"/>
    <col min="14871" max="14871" width="5.625" style="6" customWidth="1"/>
    <col min="14872" max="14874" width="4.625" style="6" customWidth="1"/>
    <col min="14875" max="14877" width="0" style="6" hidden="1" customWidth="1"/>
    <col min="14878" max="14878" width="4.625" style="6" customWidth="1"/>
    <col min="14879" max="14881" width="0" style="6" hidden="1" customWidth="1"/>
    <col min="14882" max="14882" width="4.625" style="6" customWidth="1"/>
    <col min="14883" max="14883" width="0" style="6" hidden="1" customWidth="1"/>
    <col min="14884" max="14884" width="5.625" style="6" customWidth="1"/>
    <col min="14885" max="14885" width="8.625" style="6" customWidth="1"/>
    <col min="14886" max="15080" width="9" style="6"/>
    <col min="15081" max="15081" width="9.25" style="6" customWidth="1"/>
    <col min="15082" max="15126" width="2.375" style="6" customWidth="1"/>
    <col min="15127" max="15127" width="5.625" style="6" customWidth="1"/>
    <col min="15128" max="15130" width="4.625" style="6" customWidth="1"/>
    <col min="15131" max="15133" width="0" style="6" hidden="1" customWidth="1"/>
    <col min="15134" max="15134" width="4.625" style="6" customWidth="1"/>
    <col min="15135" max="15137" width="0" style="6" hidden="1" customWidth="1"/>
    <col min="15138" max="15138" width="4.625" style="6" customWidth="1"/>
    <col min="15139" max="15139" width="0" style="6" hidden="1" customWidth="1"/>
    <col min="15140" max="15140" width="5.625" style="6" customWidth="1"/>
    <col min="15141" max="15141" width="8.625" style="6" customWidth="1"/>
    <col min="15142" max="15336" width="9" style="6"/>
    <col min="15337" max="15337" width="9.25" style="6" customWidth="1"/>
    <col min="15338" max="15382" width="2.375" style="6" customWidth="1"/>
    <col min="15383" max="15383" width="5.625" style="6" customWidth="1"/>
    <col min="15384" max="15386" width="4.625" style="6" customWidth="1"/>
    <col min="15387" max="15389" width="0" style="6" hidden="1" customWidth="1"/>
    <col min="15390" max="15390" width="4.625" style="6" customWidth="1"/>
    <col min="15391" max="15393" width="0" style="6" hidden="1" customWidth="1"/>
    <col min="15394" max="15394" width="4.625" style="6" customWidth="1"/>
    <col min="15395" max="15395" width="0" style="6" hidden="1" customWidth="1"/>
    <col min="15396" max="15396" width="5.625" style="6" customWidth="1"/>
    <col min="15397" max="15397" width="8.625" style="6" customWidth="1"/>
    <col min="15398" max="15592" width="9" style="6"/>
    <col min="15593" max="15593" width="9.25" style="6" customWidth="1"/>
    <col min="15594" max="15638" width="2.375" style="6" customWidth="1"/>
    <col min="15639" max="15639" width="5.625" style="6" customWidth="1"/>
    <col min="15640" max="15642" width="4.625" style="6" customWidth="1"/>
    <col min="15643" max="15645" width="0" style="6" hidden="1" customWidth="1"/>
    <col min="15646" max="15646" width="4.625" style="6" customWidth="1"/>
    <col min="15647" max="15649" width="0" style="6" hidden="1" customWidth="1"/>
    <col min="15650" max="15650" width="4.625" style="6" customWidth="1"/>
    <col min="15651" max="15651" width="0" style="6" hidden="1" customWidth="1"/>
    <col min="15652" max="15652" width="5.625" style="6" customWidth="1"/>
    <col min="15653" max="15653" width="8.625" style="6" customWidth="1"/>
    <col min="15654" max="15848" width="9" style="6"/>
    <col min="15849" max="15849" width="9.25" style="6" customWidth="1"/>
    <col min="15850" max="15894" width="2.375" style="6" customWidth="1"/>
    <col min="15895" max="15895" width="5.625" style="6" customWidth="1"/>
    <col min="15896" max="15898" width="4.625" style="6" customWidth="1"/>
    <col min="15899" max="15901" width="0" style="6" hidden="1" customWidth="1"/>
    <col min="15902" max="15902" width="4.625" style="6" customWidth="1"/>
    <col min="15903" max="15905" width="0" style="6" hidden="1" customWidth="1"/>
    <col min="15906" max="15906" width="4.625" style="6" customWidth="1"/>
    <col min="15907" max="15907" width="0" style="6" hidden="1" customWidth="1"/>
    <col min="15908" max="15908" width="5.625" style="6" customWidth="1"/>
    <col min="15909" max="15909" width="8.625" style="6" customWidth="1"/>
    <col min="15910" max="16104" width="9" style="6"/>
    <col min="16105" max="16105" width="9.25" style="6" customWidth="1"/>
    <col min="16106" max="16150" width="2.375" style="6" customWidth="1"/>
    <col min="16151" max="16151" width="5.625" style="6" customWidth="1"/>
    <col min="16152" max="16154" width="4.625" style="6" customWidth="1"/>
    <col min="16155" max="16157" width="0" style="6" hidden="1" customWidth="1"/>
    <col min="16158" max="16158" width="4.625" style="6" customWidth="1"/>
    <col min="16159" max="16161" width="0" style="6" hidden="1" customWidth="1"/>
    <col min="16162" max="16162" width="4.625" style="6" customWidth="1"/>
    <col min="16163" max="16163" width="0" style="6" hidden="1" customWidth="1"/>
    <col min="16164" max="16164" width="5.625" style="6" customWidth="1"/>
    <col min="16165" max="16165" width="8.625" style="6" customWidth="1"/>
    <col min="16166" max="16384" width="9" style="6"/>
  </cols>
  <sheetData>
    <row r="1" spans="1:49" x14ac:dyDescent="0.15">
      <c r="AJ1" s="7" t="s">
        <v>118</v>
      </c>
    </row>
    <row r="2" spans="1:49" s="13" customFormat="1" ht="18" customHeight="1" x14ac:dyDescent="0.2">
      <c r="A2" s="9" t="s">
        <v>58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AE2" s="14" t="s">
        <v>36</v>
      </c>
      <c r="AF2" s="14"/>
      <c r="AG2" s="14"/>
      <c r="AH2" s="14"/>
      <c r="AI2" s="14"/>
      <c r="AJ2" s="14"/>
      <c r="AL2" s="15"/>
    </row>
    <row r="3" spans="1:49" s="13" customFormat="1" ht="18.75" customHeight="1" x14ac:dyDescent="0.2">
      <c r="A3" s="16" t="s">
        <v>119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O3" s="12"/>
      <c r="P3" s="12"/>
      <c r="Q3" s="12"/>
      <c r="R3" s="12"/>
      <c r="S3" s="12"/>
      <c r="T3" s="17"/>
      <c r="U3" s="12"/>
      <c r="V3" s="12"/>
      <c r="W3" s="12"/>
      <c r="AL3" s="15"/>
    </row>
    <row r="4" spans="1:49" ht="16.5" customHeight="1" x14ac:dyDescent="0.15">
      <c r="A4" s="18"/>
      <c r="B4" s="19"/>
      <c r="C4" s="19"/>
      <c r="D4" s="19"/>
      <c r="E4" s="19"/>
      <c r="F4" s="19"/>
      <c r="G4" s="20"/>
      <c r="H4" s="20"/>
      <c r="I4" s="20"/>
      <c r="J4" s="20"/>
      <c r="K4" s="20"/>
      <c r="M4" s="6" t="s">
        <v>38</v>
      </c>
      <c r="O4" s="6" t="s">
        <v>39</v>
      </c>
      <c r="AE4" s="19"/>
      <c r="AF4" s="21"/>
      <c r="AG4" s="21"/>
      <c r="AH4" s="21"/>
      <c r="AI4" s="19"/>
      <c r="AJ4" s="7"/>
    </row>
    <row r="5" spans="1:49" s="23" customFormat="1" ht="12" customHeight="1" x14ac:dyDescent="0.15">
      <c r="A5" s="22"/>
      <c r="C5" s="24">
        <v>1</v>
      </c>
      <c r="D5" s="24"/>
      <c r="E5" s="24"/>
      <c r="F5" s="24">
        <v>2</v>
      </c>
      <c r="G5" s="24"/>
      <c r="H5" s="24"/>
      <c r="I5" s="24">
        <v>3</v>
      </c>
      <c r="J5" s="24"/>
      <c r="K5" s="24"/>
      <c r="L5" s="24">
        <v>4</v>
      </c>
      <c r="M5" s="24"/>
      <c r="N5" s="24"/>
      <c r="O5" s="24">
        <v>5</v>
      </c>
      <c r="P5" s="24"/>
      <c r="Q5" s="24"/>
      <c r="R5" s="24">
        <v>6</v>
      </c>
      <c r="S5" s="24"/>
      <c r="T5" s="24"/>
      <c r="U5" s="24">
        <v>7</v>
      </c>
      <c r="V5" s="24"/>
      <c r="W5" s="24"/>
      <c r="X5" s="24">
        <v>8</v>
      </c>
      <c r="Y5" s="24"/>
      <c r="Z5" s="24"/>
      <c r="AA5" s="24">
        <v>9</v>
      </c>
      <c r="AB5" s="24"/>
      <c r="AC5" s="25" t="s">
        <v>40</v>
      </c>
      <c r="AE5" s="25"/>
      <c r="AF5" s="25" t="s">
        <v>41</v>
      </c>
      <c r="AG5" s="25" t="s">
        <v>42</v>
      </c>
      <c r="AH5" s="25" t="s">
        <v>43</v>
      </c>
      <c r="AL5" s="8"/>
    </row>
    <row r="6" spans="1:49" s="26" customFormat="1" ht="26.25" customHeight="1" x14ac:dyDescent="0.15">
      <c r="B6" s="183" t="s">
        <v>97</v>
      </c>
      <c r="C6" s="184"/>
      <c r="D6" s="185"/>
      <c r="E6" s="183" t="s">
        <v>98</v>
      </c>
      <c r="F6" s="184"/>
      <c r="G6" s="185"/>
      <c r="H6" s="183" t="s">
        <v>99</v>
      </c>
      <c r="I6" s="184"/>
      <c r="J6" s="185"/>
      <c r="K6" s="183" t="s">
        <v>100</v>
      </c>
      <c r="L6" s="184"/>
      <c r="M6" s="185"/>
      <c r="N6" s="183" t="s">
        <v>101</v>
      </c>
      <c r="O6" s="184"/>
      <c r="P6" s="185"/>
      <c r="Q6" s="183" t="s">
        <v>102</v>
      </c>
      <c r="R6" s="184"/>
      <c r="S6" s="185"/>
      <c r="T6" s="183" t="s">
        <v>103</v>
      </c>
      <c r="U6" s="184"/>
      <c r="V6" s="185"/>
      <c r="W6" s="183" t="s">
        <v>104</v>
      </c>
      <c r="X6" s="184"/>
      <c r="Y6" s="185"/>
      <c r="Z6" s="183" t="s">
        <v>48</v>
      </c>
      <c r="AA6" s="184"/>
      <c r="AB6" s="185"/>
      <c r="AC6" s="27" t="s">
        <v>49</v>
      </c>
      <c r="AD6" s="28" t="s">
        <v>50</v>
      </c>
      <c r="AE6" s="29" t="s">
        <v>51</v>
      </c>
      <c r="AF6" s="27" t="s">
        <v>52</v>
      </c>
      <c r="AG6" s="27" t="s">
        <v>38</v>
      </c>
      <c r="AH6" s="27" t="s">
        <v>53</v>
      </c>
      <c r="AI6" s="30" t="s">
        <v>54</v>
      </c>
      <c r="AJ6" s="31" t="s">
        <v>55</v>
      </c>
      <c r="AL6" s="32" t="s">
        <v>56</v>
      </c>
      <c r="AP6" s="84" t="s">
        <v>107</v>
      </c>
      <c r="AQ6" s="85"/>
      <c r="AR6" s="86"/>
      <c r="AS6" s="85"/>
      <c r="AT6" s="86"/>
      <c r="AU6"/>
      <c r="AV6"/>
      <c r="AW6"/>
    </row>
    <row r="7" spans="1:49" s="44" customFormat="1" ht="18" customHeight="1" x14ac:dyDescent="0.15">
      <c r="A7" s="160" t="str">
        <f>B6</f>
        <v>クリエイト</v>
      </c>
      <c r="B7" s="33"/>
      <c r="C7" s="34"/>
      <c r="D7" s="35"/>
      <c r="E7" s="36">
        <v>9</v>
      </c>
      <c r="F7" s="37" t="s">
        <v>57</v>
      </c>
      <c r="G7" s="38">
        <v>1</v>
      </c>
      <c r="H7" s="39">
        <v>9</v>
      </c>
      <c r="I7" s="37" t="s">
        <v>57</v>
      </c>
      <c r="J7" s="38">
        <v>0</v>
      </c>
      <c r="K7" s="39">
        <v>20</v>
      </c>
      <c r="L7" s="37" t="s">
        <v>57</v>
      </c>
      <c r="M7" s="38">
        <v>0</v>
      </c>
      <c r="N7" s="39">
        <v>3</v>
      </c>
      <c r="O7" s="37" t="s">
        <v>57</v>
      </c>
      <c r="P7" s="38">
        <v>0</v>
      </c>
      <c r="Q7" s="39">
        <v>4</v>
      </c>
      <c r="R7" s="37" t="s">
        <v>57</v>
      </c>
      <c r="S7" s="38">
        <v>0</v>
      </c>
      <c r="T7" s="40">
        <v>12</v>
      </c>
      <c r="U7" s="37" t="s">
        <v>57</v>
      </c>
      <c r="V7" s="41">
        <v>0</v>
      </c>
      <c r="W7" s="39">
        <v>15</v>
      </c>
      <c r="X7" s="37" t="s">
        <v>57</v>
      </c>
      <c r="Y7" s="38">
        <v>0</v>
      </c>
      <c r="Z7" s="39">
        <v>15</v>
      </c>
      <c r="AA7" s="37" t="s">
        <v>57</v>
      </c>
      <c r="AB7" s="38">
        <v>0</v>
      </c>
      <c r="AC7" s="158">
        <f>COUNTIF(B8:AB8,"○")*3+COUNTIF(B8:AB8,"△")</f>
        <v>24</v>
      </c>
      <c r="AD7" s="167">
        <v>8</v>
      </c>
      <c r="AE7" s="169">
        <v>0</v>
      </c>
      <c r="AF7" s="171">
        <f>AG7-AH7</f>
        <v>86</v>
      </c>
      <c r="AG7" s="171">
        <f>SUM(B7,E7,H7,K7,N7,Q7,T7,W7,Z7)</f>
        <v>87</v>
      </c>
      <c r="AH7" s="158">
        <f>SUM(D7,G7,J7,M7,P7,S7,V7,Y7,AB7)</f>
        <v>1</v>
      </c>
      <c r="AI7" s="182" t="e">
        <f>#REF!-AH7</f>
        <v>#REF!</v>
      </c>
      <c r="AJ7" s="162" t="s">
        <v>133</v>
      </c>
      <c r="AK7" s="164"/>
      <c r="AL7" s="42"/>
      <c r="AM7" s="43"/>
      <c r="AN7" s="43"/>
      <c r="AP7" s="1">
        <v>1</v>
      </c>
      <c r="AQ7" s="2" t="s">
        <v>96</v>
      </c>
      <c r="AR7" s="179" t="s">
        <v>133</v>
      </c>
      <c r="AS7" s="180"/>
      <c r="AT7" s="181"/>
      <c r="AU7" t="s">
        <v>67</v>
      </c>
      <c r="AV7" t="s">
        <v>68</v>
      </c>
      <c r="AW7" s="89">
        <v>36</v>
      </c>
    </row>
    <row r="8" spans="1:49" s="44" customFormat="1" ht="18" customHeight="1" x14ac:dyDescent="0.15">
      <c r="A8" s="161"/>
      <c r="B8" s="45"/>
      <c r="C8" s="46" t="str">
        <f>IF(B7="","", IF(B7&gt;D7,"○",IF(B7=D7,"△",IF(B7&lt;D7,"×",))))</f>
        <v/>
      </c>
      <c r="D8" s="47"/>
      <c r="E8" s="48"/>
      <c r="F8" s="49" t="str">
        <f>IF(E7="","", IF(E7&gt;G7,"○",IF(E7=G7,"△",IF(E7&lt;G7,"×",))))</f>
        <v>○</v>
      </c>
      <c r="G8" s="50"/>
      <c r="H8" s="48"/>
      <c r="I8" s="49" t="str">
        <f>IF(H7="","", IF(H7&gt;J7,"○",IF(H7=J7,"△",IF(H7&lt;J7,"×",))))</f>
        <v>○</v>
      </c>
      <c r="J8" s="50"/>
      <c r="K8" s="48"/>
      <c r="L8" s="49" t="str">
        <f>IF(K7="","", IF(K7&gt;M7,"○",IF(K7=M7,"△",IF(K7&lt;M7,"×",))))</f>
        <v>○</v>
      </c>
      <c r="M8" s="50"/>
      <c r="N8" s="48"/>
      <c r="O8" s="49" t="str">
        <f>IF(N7="","", IF(N7&gt;P7,"○",IF(N7=P7,"△",IF(N7&lt;P7,"×",))))</f>
        <v>○</v>
      </c>
      <c r="P8" s="50"/>
      <c r="Q8" s="48"/>
      <c r="R8" s="49" t="str">
        <f>IF(Q7="","", IF(Q7&gt;S7,"○",IF(Q7=S7,"△",IF(Q7&lt;S7,"×",))))</f>
        <v>○</v>
      </c>
      <c r="S8" s="50"/>
      <c r="T8" s="48"/>
      <c r="U8" s="49" t="str">
        <f>IF(T7="","", IF(T7&gt;V7,"○",IF(T7=V7,"△",IF(T7&lt;V7,"×",))))</f>
        <v>○</v>
      </c>
      <c r="V8" s="50"/>
      <c r="W8" s="48"/>
      <c r="X8" s="49" t="str">
        <f>IF(W7="","", IF(W7&gt;Y7,"○",IF(W7=Y7,"△",IF(W7&lt;Y7,"×",))))</f>
        <v>○</v>
      </c>
      <c r="Y8" s="50"/>
      <c r="Z8" s="48"/>
      <c r="AA8" s="49" t="str">
        <f>IF(Z7="","", IF(Z7&gt;AB7,"○",IF(Z7=AB7,"△",IF(Z7&lt;AB7,"×",))))</f>
        <v>○</v>
      </c>
      <c r="AB8" s="50"/>
      <c r="AC8" s="159"/>
      <c r="AD8" s="168"/>
      <c r="AE8" s="170"/>
      <c r="AF8" s="172"/>
      <c r="AG8" s="172"/>
      <c r="AH8" s="159"/>
      <c r="AI8" s="161"/>
      <c r="AJ8" s="163"/>
      <c r="AK8" s="164"/>
      <c r="AL8" s="15"/>
      <c r="AP8" s="1">
        <v>2</v>
      </c>
      <c r="AQ8" s="2" t="s">
        <v>13</v>
      </c>
      <c r="AR8" s="175"/>
      <c r="AS8" s="176"/>
      <c r="AT8" s="176"/>
      <c r="AU8"/>
      <c r="AV8" t="s">
        <v>69</v>
      </c>
      <c r="AW8" s="90">
        <v>35</v>
      </c>
    </row>
    <row r="9" spans="1:49" s="44" customFormat="1" ht="18" customHeight="1" x14ac:dyDescent="0.15">
      <c r="A9" s="173" t="str">
        <f>E6</f>
        <v>REGATE</v>
      </c>
      <c r="B9" s="51">
        <f>IF(G7="","",G7)</f>
        <v>1</v>
      </c>
      <c r="C9" s="52" t="s">
        <v>57</v>
      </c>
      <c r="D9" s="53">
        <f>IF(E7="","",E7)</f>
        <v>9</v>
      </c>
      <c r="E9" s="33"/>
      <c r="F9" s="34"/>
      <c r="G9" s="35"/>
      <c r="H9" s="54">
        <v>4</v>
      </c>
      <c r="I9" s="55" t="s">
        <v>57</v>
      </c>
      <c r="J9" s="56">
        <v>1</v>
      </c>
      <c r="K9" s="39">
        <v>3</v>
      </c>
      <c r="L9" s="37" t="s">
        <v>57</v>
      </c>
      <c r="M9" s="38">
        <v>0</v>
      </c>
      <c r="N9" s="57">
        <v>2</v>
      </c>
      <c r="O9" s="37" t="s">
        <v>57</v>
      </c>
      <c r="P9" s="38">
        <v>1</v>
      </c>
      <c r="Q9" s="39">
        <v>1</v>
      </c>
      <c r="R9" s="37" t="s">
        <v>57</v>
      </c>
      <c r="S9" s="57">
        <v>1</v>
      </c>
      <c r="T9" s="39">
        <v>5</v>
      </c>
      <c r="U9" s="37" t="s">
        <v>57</v>
      </c>
      <c r="V9" s="38">
        <v>0</v>
      </c>
      <c r="W9" s="57">
        <v>1</v>
      </c>
      <c r="X9" s="37" t="s">
        <v>57</v>
      </c>
      <c r="Y9" s="57">
        <v>1</v>
      </c>
      <c r="Z9" s="39">
        <v>11</v>
      </c>
      <c r="AA9" s="37" t="s">
        <v>57</v>
      </c>
      <c r="AB9" s="57">
        <v>0</v>
      </c>
      <c r="AC9" s="158">
        <f>COUNTIF(B10:AB10,"○")*3+COUNTIF(B10:AB10,"△")</f>
        <v>17</v>
      </c>
      <c r="AD9" s="167">
        <v>5</v>
      </c>
      <c r="AE9" s="169">
        <v>2</v>
      </c>
      <c r="AF9" s="171">
        <f>AG9-AH9</f>
        <v>15</v>
      </c>
      <c r="AG9" s="171">
        <f>SUM(B9,E9,H9,K9,N9,Q9,T9,W9,Z9)</f>
        <v>28</v>
      </c>
      <c r="AH9" s="158">
        <f>SUM(D9,G9,J9,M9,P9,S9,V9,Y9,AB9)</f>
        <v>13</v>
      </c>
      <c r="AI9" s="160" t="e">
        <f>#REF!-AH9</f>
        <v>#REF!</v>
      </c>
      <c r="AJ9" s="162" t="s">
        <v>175</v>
      </c>
      <c r="AK9" s="164"/>
      <c r="AL9" s="15"/>
      <c r="AP9" s="1">
        <v>3</v>
      </c>
      <c r="AQ9" s="2" t="s">
        <v>15</v>
      </c>
      <c r="AR9" s="175"/>
      <c r="AS9" s="176"/>
      <c r="AT9" s="176"/>
      <c r="AU9"/>
      <c r="AV9" t="s">
        <v>70</v>
      </c>
      <c r="AW9" s="91">
        <f>ROUNDDOWN(AW8/AW7,2)</f>
        <v>0.97</v>
      </c>
    </row>
    <row r="10" spans="1:49" s="44" customFormat="1" ht="18" customHeight="1" x14ac:dyDescent="0.15">
      <c r="A10" s="174"/>
      <c r="B10" s="58"/>
      <c r="C10" s="59" t="str">
        <f>IF(B9="","", IF(B9&gt;D9,"○",IF(B9=D9,"△",IF(B9&lt;D9,"×",))))</f>
        <v>×</v>
      </c>
      <c r="D10" s="60"/>
      <c r="E10" s="45"/>
      <c r="F10" s="46" t="str">
        <f>IF(E9="","", IF(E9&gt;G9,"○",IF(E9=G9,"△",IF(E9&lt;G9,"×",))))</f>
        <v/>
      </c>
      <c r="G10" s="47"/>
      <c r="H10" s="61"/>
      <c r="I10" s="49" t="str">
        <f>IF(H9="","", IF(H9&gt;J9,"○",IF(H9=J9,"△",IF(H9&lt;J9,"×",))))</f>
        <v>○</v>
      </c>
      <c r="J10" s="50"/>
      <c r="K10" s="61"/>
      <c r="L10" s="49" t="str">
        <f>IF(K9="","", IF(K9&gt;M9,"○",IF(K9=M9,"△",IF(K9&lt;M9,"×",))))</f>
        <v>○</v>
      </c>
      <c r="M10" s="50"/>
      <c r="N10" s="61"/>
      <c r="O10" s="49" t="str">
        <f>IF(N9="","", IF(N9&gt;P9,"○",IF(N9=P9,"△",IF(N9&lt;P9,"×",))))</f>
        <v>○</v>
      </c>
      <c r="P10" s="50"/>
      <c r="Q10" s="61"/>
      <c r="R10" s="49" t="str">
        <f>IF(Q9="","", IF(Q9&gt;S9,"○",IF(Q9=S9,"△",IF(Q9&lt;S9,"×",))))</f>
        <v>△</v>
      </c>
      <c r="S10" s="50"/>
      <c r="T10" s="61"/>
      <c r="U10" s="49" t="str">
        <f>IF(T9="","", IF(T9&gt;V9,"○",IF(T9=V9,"△",IF(T9&lt;V9,"×",))))</f>
        <v>○</v>
      </c>
      <c r="V10" s="50"/>
      <c r="W10" s="61"/>
      <c r="X10" s="49" t="str">
        <f>IF(W9="","", IF(W9&gt;Y9,"○",IF(W9=Y9,"△",IF(W9&lt;Y9,"×",))))</f>
        <v>△</v>
      </c>
      <c r="Y10" s="50"/>
      <c r="Z10" s="61"/>
      <c r="AA10" s="49" t="str">
        <f>IF(Z9="","", IF(Z9&gt;AB9,"○",IF(Z9=AB9,"△",IF(Z9&lt;AB9,"×",))))</f>
        <v>○</v>
      </c>
      <c r="AB10" s="50"/>
      <c r="AC10" s="159"/>
      <c r="AD10" s="168"/>
      <c r="AE10" s="170"/>
      <c r="AF10" s="172"/>
      <c r="AG10" s="172"/>
      <c r="AH10" s="159"/>
      <c r="AI10" s="161"/>
      <c r="AJ10" s="163"/>
      <c r="AK10" s="164"/>
      <c r="AL10" s="15"/>
      <c r="AP10" s="1">
        <v>4</v>
      </c>
      <c r="AQ10" s="2" t="s">
        <v>17</v>
      </c>
      <c r="AR10" s="175"/>
      <c r="AS10" s="176"/>
      <c r="AT10" s="176"/>
      <c r="AU10"/>
      <c r="AV10" t="s">
        <v>71</v>
      </c>
      <c r="AW10" s="90">
        <v>1</v>
      </c>
    </row>
    <row r="11" spans="1:49" s="44" customFormat="1" ht="18" customHeight="1" x14ac:dyDescent="0.15">
      <c r="A11" s="173" t="str">
        <f>H6</f>
        <v>光明台</v>
      </c>
      <c r="B11" s="51">
        <f>IF(J7="","",J7)</f>
        <v>0</v>
      </c>
      <c r="C11" s="52" t="s">
        <v>57</v>
      </c>
      <c r="D11" s="53">
        <f>IF(H7="","",H7)</f>
        <v>9</v>
      </c>
      <c r="E11" s="51">
        <f>IF(J9="","",J9)</f>
        <v>1</v>
      </c>
      <c r="F11" s="52" t="s">
        <v>57</v>
      </c>
      <c r="G11" s="53">
        <f>IF(H9="","",H9)</f>
        <v>4</v>
      </c>
      <c r="H11" s="33"/>
      <c r="I11" s="34"/>
      <c r="J11" s="35"/>
      <c r="K11" s="62">
        <v>5</v>
      </c>
      <c r="L11" s="63" t="s">
        <v>57</v>
      </c>
      <c r="M11" s="64">
        <v>1</v>
      </c>
      <c r="N11" s="39">
        <v>5</v>
      </c>
      <c r="O11" s="37" t="s">
        <v>57</v>
      </c>
      <c r="P11" s="38">
        <v>0</v>
      </c>
      <c r="Q11" s="39">
        <v>1</v>
      </c>
      <c r="R11" s="37" t="s">
        <v>57</v>
      </c>
      <c r="S11" s="57">
        <v>3</v>
      </c>
      <c r="T11" s="39">
        <v>2</v>
      </c>
      <c r="U11" s="37" t="s">
        <v>57</v>
      </c>
      <c r="V11" s="38">
        <v>2</v>
      </c>
      <c r="W11" s="57">
        <v>0</v>
      </c>
      <c r="X11" s="37" t="s">
        <v>57</v>
      </c>
      <c r="Y11" s="38">
        <v>0</v>
      </c>
      <c r="Z11" s="62"/>
      <c r="AA11" s="63" t="s">
        <v>57</v>
      </c>
      <c r="AB11" s="65"/>
      <c r="AC11" s="158">
        <f>COUNTIF(B12:AB12,"○")*3+COUNTIF(B12:AB12,"△")</f>
        <v>8</v>
      </c>
      <c r="AD11" s="167"/>
      <c r="AE11" s="169"/>
      <c r="AF11" s="171">
        <f>AG11-AH11</f>
        <v>-5</v>
      </c>
      <c r="AG11" s="171">
        <f t="shared" ref="AG11" si="0">SUM(B11,E11,H11,K11,N11,Q11,T11,W11,Z11)</f>
        <v>14</v>
      </c>
      <c r="AH11" s="158">
        <f t="shared" ref="AH11" si="1">SUM(D11,G11,J11,M11,P11,S11,V11,Y11,AB11)</f>
        <v>19</v>
      </c>
      <c r="AI11" s="160" t="e">
        <f>#REF!-AH11</f>
        <v>#REF!</v>
      </c>
      <c r="AJ11" s="162"/>
      <c r="AK11" s="164"/>
      <c r="AL11" s="15"/>
      <c r="AP11" s="1">
        <v>5</v>
      </c>
      <c r="AQ11" s="2" t="s">
        <v>19</v>
      </c>
      <c r="AR11" s="175"/>
      <c r="AS11" s="176"/>
      <c r="AT11" s="176"/>
      <c r="AU11"/>
      <c r="AV11" t="s">
        <v>72</v>
      </c>
      <c r="AW11" s="89">
        <f>AW7-AW8-AW10</f>
        <v>0</v>
      </c>
    </row>
    <row r="12" spans="1:49" s="44" customFormat="1" ht="18" customHeight="1" x14ac:dyDescent="0.15">
      <c r="A12" s="174"/>
      <c r="B12" s="58"/>
      <c r="C12" s="59" t="str">
        <f>IF(B11="","", IF(B11&gt;D11,"○",IF(B11=D11,"△",IF(B11&lt;D11,"×",))))</f>
        <v>×</v>
      </c>
      <c r="D12" s="60"/>
      <c r="E12" s="66"/>
      <c r="F12" s="67" t="str">
        <f>IF(E11="","", IF(E11&gt;G11,"○",IF(E11=G11,"△",IF(E11&lt;G11,"×",))))</f>
        <v>×</v>
      </c>
      <c r="G12" s="68"/>
      <c r="H12" s="45"/>
      <c r="I12" s="46" t="str">
        <f>IF(H11="","", IF(H11&gt;J11,"○",IF(H11=J11,"△",IF(H11&lt;J11,"×",))))</f>
        <v/>
      </c>
      <c r="J12" s="47"/>
      <c r="K12" s="61"/>
      <c r="L12" s="49" t="str">
        <f>IF(K11="","", IF(K11&gt;M11,"○",IF(K11=M11,"△",IF(K11&lt;M11,"×",))))</f>
        <v>○</v>
      </c>
      <c r="M12" s="50"/>
      <c r="N12" s="61"/>
      <c r="O12" s="49" t="str">
        <f>IF(N11="","", IF(N11&gt;P11,"○",IF(N11=P11,"△",IF(N11&lt;P11,"×",))))</f>
        <v>○</v>
      </c>
      <c r="P12" s="50"/>
      <c r="Q12" s="61"/>
      <c r="R12" s="49" t="str">
        <f>IF(Q11="","", IF(Q11&gt;S11,"○",IF(Q11=S11,"△",IF(Q11&lt;S11,"×",))))</f>
        <v>×</v>
      </c>
      <c r="S12" s="50"/>
      <c r="T12" s="61"/>
      <c r="U12" s="49" t="str">
        <f>IF(T11="","", IF(T11&gt;V11,"○",IF(T11=V11,"△",IF(T11&lt;V11,"×",))))</f>
        <v>△</v>
      </c>
      <c r="V12" s="50"/>
      <c r="W12" s="61"/>
      <c r="X12" s="49" t="str">
        <f>IF(W11="","", IF(W11&gt;Y11,"○",IF(W11=Y11,"△",IF(W11&lt;Y11,"×",))))</f>
        <v>△</v>
      </c>
      <c r="Y12" s="50"/>
      <c r="Z12" s="61"/>
      <c r="AA12" s="49" t="str">
        <f>IF(Z11="","", IF(Z11&gt;AB11,"○",IF(Z11=AB11,"△",IF(Z11&lt;AB11,"×",))))</f>
        <v/>
      </c>
      <c r="AB12" s="50"/>
      <c r="AC12" s="159"/>
      <c r="AD12" s="168"/>
      <c r="AE12" s="170"/>
      <c r="AF12" s="172"/>
      <c r="AG12" s="172"/>
      <c r="AH12" s="159"/>
      <c r="AI12" s="161"/>
      <c r="AJ12" s="163"/>
      <c r="AK12" s="164"/>
      <c r="AL12" s="15"/>
      <c r="AP12" s="3">
        <v>6</v>
      </c>
      <c r="AQ12" s="4" t="s">
        <v>21</v>
      </c>
      <c r="AR12" s="175"/>
      <c r="AS12" s="176"/>
      <c r="AT12" s="176"/>
      <c r="AU12"/>
      <c r="AV12"/>
      <c r="AW12"/>
    </row>
    <row r="13" spans="1:49" s="44" customFormat="1" ht="18" customHeight="1" x14ac:dyDescent="0.15">
      <c r="A13" s="173" t="str">
        <f>K6</f>
        <v>Ilfuture　　2ｎｄ</v>
      </c>
      <c r="B13" s="51">
        <f>IF(M7="","",M7)</f>
        <v>0</v>
      </c>
      <c r="C13" s="52" t="s">
        <v>57</v>
      </c>
      <c r="D13" s="53">
        <f>IF(K7="","",K7)</f>
        <v>20</v>
      </c>
      <c r="E13" s="51">
        <f>IF(M9="","",M9)</f>
        <v>0</v>
      </c>
      <c r="F13" s="52" t="s">
        <v>57</v>
      </c>
      <c r="G13" s="53">
        <f>IF(K9="","",K9)</f>
        <v>3</v>
      </c>
      <c r="H13" s="51">
        <f>IF(M11="","",M11)</f>
        <v>1</v>
      </c>
      <c r="I13" s="52" t="s">
        <v>57</v>
      </c>
      <c r="J13" s="53">
        <f>IF(K11="","",K11)</f>
        <v>5</v>
      </c>
      <c r="K13" s="33"/>
      <c r="L13" s="34"/>
      <c r="M13" s="35"/>
      <c r="N13" s="39">
        <v>0</v>
      </c>
      <c r="O13" s="37" t="s">
        <v>57</v>
      </c>
      <c r="P13" s="38">
        <v>7</v>
      </c>
      <c r="Q13" s="69">
        <v>0</v>
      </c>
      <c r="R13" s="55" t="s">
        <v>57</v>
      </c>
      <c r="S13" s="70">
        <v>16</v>
      </c>
      <c r="T13" s="69">
        <v>1</v>
      </c>
      <c r="U13" s="55" t="s">
        <v>57</v>
      </c>
      <c r="V13" s="71">
        <v>4</v>
      </c>
      <c r="W13" s="57">
        <v>1</v>
      </c>
      <c r="X13" s="37" t="s">
        <v>57</v>
      </c>
      <c r="Y13" s="38">
        <v>5</v>
      </c>
      <c r="Z13" s="39">
        <v>0</v>
      </c>
      <c r="AA13" s="37" t="s">
        <v>57</v>
      </c>
      <c r="AB13" s="57">
        <v>6</v>
      </c>
      <c r="AC13" s="158">
        <f>COUNTIF(B14:AB14,"○")*3+COUNTIF(B14:AB14,"△")</f>
        <v>0</v>
      </c>
      <c r="AD13" s="167">
        <v>0</v>
      </c>
      <c r="AE13" s="169">
        <v>0</v>
      </c>
      <c r="AF13" s="171">
        <f>AG13-AH13</f>
        <v>-63</v>
      </c>
      <c r="AG13" s="171">
        <f t="shared" ref="AG13" si="2">SUM(B13,E13,H13,K13,N13,Q13,T13,W13,Z13)</f>
        <v>3</v>
      </c>
      <c r="AH13" s="158">
        <f t="shared" ref="AH13" si="3">SUM(D13,G13,J13,M13,P13,S13,V13,Y13,AB13)</f>
        <v>66</v>
      </c>
      <c r="AI13" s="160" t="e">
        <f>#REF!-AH13</f>
        <v>#REF!</v>
      </c>
      <c r="AJ13" s="162" t="s">
        <v>179</v>
      </c>
      <c r="AK13" s="177"/>
      <c r="AL13" s="15"/>
      <c r="AP13" s="1">
        <v>7</v>
      </c>
      <c r="AQ13" s="2" t="s">
        <v>23</v>
      </c>
      <c r="AR13" s="175"/>
      <c r="AS13" s="176"/>
      <c r="AT13" s="176"/>
      <c r="AU13"/>
      <c r="AV13" s="178" t="s">
        <v>73</v>
      </c>
      <c r="AW13" s="178"/>
    </row>
    <row r="14" spans="1:49" s="44" customFormat="1" ht="18" customHeight="1" x14ac:dyDescent="0.15">
      <c r="A14" s="174"/>
      <c r="B14" s="58"/>
      <c r="C14" s="59" t="str">
        <f>IF(B13="","", IF(B13&gt;D13,"○",IF(B13=D13,"△",IF(B13&lt;D13,"×",))))</f>
        <v>×</v>
      </c>
      <c r="D14" s="60"/>
      <c r="E14" s="66"/>
      <c r="F14" s="67" t="str">
        <f>IF(E13="","", IF(E13&gt;G13,"○",IF(E13=G13,"△",IF(E13&lt;G13,"×",))))</f>
        <v>×</v>
      </c>
      <c r="G14" s="68"/>
      <c r="H14" s="66"/>
      <c r="I14" s="67" t="str">
        <f>IF(H13="","", IF(H13&gt;J13,"○",IF(H13=J13,"△",IF(H13&lt;J13,"×",))))</f>
        <v>×</v>
      </c>
      <c r="J14" s="68"/>
      <c r="K14" s="45"/>
      <c r="L14" s="46" t="str">
        <f>IF(K13="","", IF(K13&gt;M13,"○",IF(K13=M13,"△",IF(K13&lt;M13,"×",))))</f>
        <v/>
      </c>
      <c r="M14" s="47"/>
      <c r="N14" s="61"/>
      <c r="O14" s="49" t="str">
        <f>IF(N13="","", IF(N13&gt;P13,"○",IF(N13=P13,"△",IF(N13&lt;P13,"×",))))</f>
        <v>×</v>
      </c>
      <c r="P14" s="50"/>
      <c r="Q14" s="72"/>
      <c r="R14" s="73" t="str">
        <f>IF(Q13="","", IF(Q13&gt;S13,"○",IF(Q13=S13,"△",IF(Q13&lt;S13,"×",))))</f>
        <v>×</v>
      </c>
      <c r="S14" s="74"/>
      <c r="T14" s="72"/>
      <c r="U14" s="73" t="str">
        <f>IF(T13="","", IF(T13&gt;V13,"○",IF(T13=V13,"△",IF(T13&lt;V13,"×",))))</f>
        <v>×</v>
      </c>
      <c r="V14" s="74"/>
      <c r="W14" s="61"/>
      <c r="X14" s="49" t="str">
        <f>IF(W13="","", IF(W13&gt;Y13,"○",IF(W13=Y13,"△",IF(W13&lt;Y13,"×",))))</f>
        <v>×</v>
      </c>
      <c r="Y14" s="50"/>
      <c r="Z14" s="61"/>
      <c r="AA14" s="49" t="str">
        <f>IF(Z13="","", IF(Z13&gt;AB13,"○",IF(Z13=AB13,"△",IF(Z13&lt;AB13,"×",))))</f>
        <v>×</v>
      </c>
      <c r="AB14" s="50"/>
      <c r="AC14" s="159"/>
      <c r="AD14" s="168"/>
      <c r="AE14" s="170"/>
      <c r="AF14" s="172"/>
      <c r="AG14" s="172"/>
      <c r="AH14" s="159"/>
      <c r="AI14" s="161"/>
      <c r="AJ14" s="163"/>
      <c r="AK14" s="177"/>
      <c r="AL14" s="15"/>
      <c r="AP14" s="1">
        <v>8</v>
      </c>
      <c r="AQ14" s="2" t="s">
        <v>25</v>
      </c>
      <c r="AR14" s="175"/>
      <c r="AS14" s="176"/>
      <c r="AT14" s="176"/>
      <c r="AU14"/>
      <c r="AV14"/>
      <c r="AW14"/>
    </row>
    <row r="15" spans="1:49" s="44" customFormat="1" ht="18" customHeight="1" x14ac:dyDescent="0.15">
      <c r="A15" s="173" t="str">
        <f>N6</f>
        <v>アルザス</v>
      </c>
      <c r="B15" s="51">
        <f>IF(P7="","",P7)</f>
        <v>0</v>
      </c>
      <c r="C15" s="52" t="s">
        <v>57</v>
      </c>
      <c r="D15" s="53">
        <f>IF(N7="","",N7)</f>
        <v>3</v>
      </c>
      <c r="E15" s="51">
        <f>IF(P9="","",P9)</f>
        <v>1</v>
      </c>
      <c r="F15" s="52" t="s">
        <v>57</v>
      </c>
      <c r="G15" s="53">
        <f>IF(N9="","",N9)</f>
        <v>2</v>
      </c>
      <c r="H15" s="51">
        <f>IF(P11="","",P11)</f>
        <v>0</v>
      </c>
      <c r="I15" s="52" t="s">
        <v>57</v>
      </c>
      <c r="J15" s="53">
        <f>IF(N11="","",N11)</f>
        <v>5</v>
      </c>
      <c r="K15" s="51">
        <f>IF(P13="","",P13)</f>
        <v>7</v>
      </c>
      <c r="L15" s="52" t="s">
        <v>57</v>
      </c>
      <c r="M15" s="53">
        <f>IF(N13="","",N13)</f>
        <v>0</v>
      </c>
      <c r="N15" s="33"/>
      <c r="O15" s="34"/>
      <c r="P15" s="35"/>
      <c r="Q15" s="69">
        <v>2</v>
      </c>
      <c r="R15" s="55" t="s">
        <v>57</v>
      </c>
      <c r="S15" s="71">
        <v>3</v>
      </c>
      <c r="T15" s="75">
        <v>2</v>
      </c>
      <c r="U15" s="76" t="s">
        <v>57</v>
      </c>
      <c r="V15" s="77">
        <v>0</v>
      </c>
      <c r="W15" s="39">
        <v>1</v>
      </c>
      <c r="X15" s="37" t="s">
        <v>57</v>
      </c>
      <c r="Y15" s="38">
        <v>1</v>
      </c>
      <c r="Z15" s="39">
        <v>1</v>
      </c>
      <c r="AA15" s="37" t="s">
        <v>57</v>
      </c>
      <c r="AB15" s="57">
        <v>0</v>
      </c>
      <c r="AC15" s="158">
        <f>COUNTIF(B16:AB16,"○")*3+COUNTIF(B16:AB16,"△")</f>
        <v>10</v>
      </c>
      <c r="AD15" s="167">
        <v>3</v>
      </c>
      <c r="AE15" s="169">
        <v>1</v>
      </c>
      <c r="AF15" s="171">
        <f>AG15-AH15</f>
        <v>0</v>
      </c>
      <c r="AG15" s="171">
        <f t="shared" ref="AG15" si="4">SUM(B15,E15,H15,K15,N15,Q15,T15,W15,Z15)</f>
        <v>14</v>
      </c>
      <c r="AH15" s="158">
        <f t="shared" ref="AH15" si="5">SUM(D15,G15,J15,M15,P15,S15,V15,Y15,AB15)</f>
        <v>14</v>
      </c>
      <c r="AI15" s="160" t="e">
        <f>#REF!-AH15</f>
        <v>#REF!</v>
      </c>
      <c r="AJ15" s="162" t="s">
        <v>177</v>
      </c>
      <c r="AK15" s="164"/>
      <c r="AL15" s="15"/>
      <c r="AP15" s="1">
        <v>9</v>
      </c>
      <c r="AQ15" s="2" t="s">
        <v>27</v>
      </c>
      <c r="AR15" s="175"/>
      <c r="AS15" s="176"/>
      <c r="AT15" s="176"/>
      <c r="AU15"/>
      <c r="AV15"/>
      <c r="AW15"/>
    </row>
    <row r="16" spans="1:49" s="44" customFormat="1" ht="18" customHeight="1" x14ac:dyDescent="0.2">
      <c r="A16" s="174"/>
      <c r="B16" s="58"/>
      <c r="C16" s="59" t="str">
        <f>IF(B15="","", IF(B15&gt;D15,"○",IF(B15=D15,"△",IF(B15&lt;D15,"×",))))</f>
        <v>×</v>
      </c>
      <c r="D16" s="60"/>
      <c r="E16" s="66"/>
      <c r="F16" s="67" t="str">
        <f>IF(E15="","", IF(E15&gt;G15,"○",IF(E15=G15,"△",IF(E15&lt;G15,"×",))))</f>
        <v>×</v>
      </c>
      <c r="G16" s="68"/>
      <c r="H16" s="66"/>
      <c r="I16" s="67" t="str">
        <f>IF(H15="","", IF(H15&gt;J15,"○",IF(H15=J15,"△",IF(H15&lt;J15,"×",))))</f>
        <v>×</v>
      </c>
      <c r="J16" s="68"/>
      <c r="K16" s="66"/>
      <c r="L16" s="67" t="str">
        <f>IF(K15="","", IF(K15&gt;M15,"○",IF(K15=M15,"△",IF(K15&lt;M15,"×",))))</f>
        <v>○</v>
      </c>
      <c r="M16" s="68"/>
      <c r="N16" s="45"/>
      <c r="O16" s="46" t="str">
        <f>IF(N15="","", IF(N15&gt;P15,"○",IF(N15=P15,"△",IF(N15&lt;P15,"×",))))</f>
        <v/>
      </c>
      <c r="P16" s="47"/>
      <c r="Q16" s="72"/>
      <c r="R16" s="73" t="str">
        <f>IF(Q15="","", IF(Q15&gt;S15,"○",IF(Q15=S15,"△",IF(Q15&lt;S15,"×",))))</f>
        <v>×</v>
      </c>
      <c r="S16" s="74"/>
      <c r="T16" s="72"/>
      <c r="U16" s="73" t="str">
        <f>IF(T15="","", IF(T15&gt;V15,"○",IF(T15=V15,"△",IF(T15&lt;V15,"×",))))</f>
        <v>○</v>
      </c>
      <c r="V16" s="74"/>
      <c r="W16" s="61"/>
      <c r="X16" s="49" t="str">
        <f>IF(W15="","", IF(W15&gt;Y15,"○",IF(W15=Y15,"△",IF(W15&lt;Y15,"×",))))</f>
        <v>△</v>
      </c>
      <c r="Y16" s="50"/>
      <c r="Z16" s="61"/>
      <c r="AA16" s="49" t="str">
        <f>IF(Z15="","", IF(Z15&gt;AB15,"○",IF(Z15=AB15,"△",IF(Z15&lt;AB15,"×",))))</f>
        <v>○</v>
      </c>
      <c r="AB16" s="50"/>
      <c r="AC16" s="159"/>
      <c r="AD16" s="168"/>
      <c r="AE16" s="170"/>
      <c r="AF16" s="172"/>
      <c r="AG16" s="172"/>
      <c r="AH16" s="159"/>
      <c r="AI16" s="161"/>
      <c r="AJ16" s="163"/>
      <c r="AK16" s="164"/>
      <c r="AL16" s="15"/>
      <c r="AP16" s="92"/>
      <c r="AQ16" s="93"/>
      <c r="AR16" s="94"/>
      <c r="AS16" s="92"/>
      <c r="AT16" s="94"/>
      <c r="AU16"/>
      <c r="AV16"/>
      <c r="AW16"/>
    </row>
    <row r="17" spans="1:49" s="44" customFormat="1" ht="18" customHeight="1" x14ac:dyDescent="0.15">
      <c r="A17" s="173" t="str">
        <f>Q6</f>
        <v>赤坂台</v>
      </c>
      <c r="B17" s="51">
        <f>IF(S7="","",S7)</f>
        <v>0</v>
      </c>
      <c r="C17" s="52" t="s">
        <v>57</v>
      </c>
      <c r="D17" s="53">
        <f>IF(Q7="","",Q7)</f>
        <v>4</v>
      </c>
      <c r="E17" s="51">
        <f>IF(S9="","",S9)</f>
        <v>1</v>
      </c>
      <c r="F17" s="52" t="s">
        <v>57</v>
      </c>
      <c r="G17" s="53">
        <f>IF(Q9="","",Q9)</f>
        <v>1</v>
      </c>
      <c r="H17" s="51">
        <f>IF(S11="","",S11)</f>
        <v>3</v>
      </c>
      <c r="I17" s="52" t="s">
        <v>57</v>
      </c>
      <c r="J17" s="53">
        <f>IF(Q11="","",Q11)</f>
        <v>1</v>
      </c>
      <c r="K17" s="78">
        <f>IF(S13="","",S13)</f>
        <v>16</v>
      </c>
      <c r="L17" s="52" t="s">
        <v>57</v>
      </c>
      <c r="M17" s="53">
        <f>IF(Q13="","",Q13)</f>
        <v>0</v>
      </c>
      <c r="N17" s="51">
        <f>IF(S15="","",S15)</f>
        <v>3</v>
      </c>
      <c r="O17" s="52" t="s">
        <v>57</v>
      </c>
      <c r="P17" s="53">
        <f>IF(Q15="","",Q15)</f>
        <v>2</v>
      </c>
      <c r="Q17" s="33"/>
      <c r="R17" s="34"/>
      <c r="S17" s="35"/>
      <c r="T17" s="69">
        <v>5</v>
      </c>
      <c r="U17" s="55" t="s">
        <v>57</v>
      </c>
      <c r="V17" s="71">
        <v>0</v>
      </c>
      <c r="W17" s="69">
        <v>1</v>
      </c>
      <c r="X17" s="55" t="s">
        <v>57</v>
      </c>
      <c r="Y17" s="71">
        <v>1</v>
      </c>
      <c r="Z17" s="69">
        <v>8</v>
      </c>
      <c r="AA17" s="55" t="s">
        <v>57</v>
      </c>
      <c r="AB17" s="70">
        <v>1</v>
      </c>
      <c r="AC17" s="158">
        <f>COUNTIF(B18:AB18,"○")*3+COUNTIF(B18:AB18,"△")</f>
        <v>17</v>
      </c>
      <c r="AD17" s="167">
        <v>5</v>
      </c>
      <c r="AE17" s="169">
        <v>2</v>
      </c>
      <c r="AF17" s="171">
        <f>AG17-AH17</f>
        <v>27</v>
      </c>
      <c r="AG17" s="171">
        <f t="shared" ref="AG17" si="6">SUM(B17,E17,H17,K17,N17,Q17,T17,W17,Z17)</f>
        <v>37</v>
      </c>
      <c r="AH17" s="158">
        <f t="shared" ref="AH17" si="7">SUM(D17,G17,J17,M17,P17,S17,V17,Y17,AB17)</f>
        <v>10</v>
      </c>
      <c r="AI17" s="160" t="e">
        <f>#REF!-AH17</f>
        <v>#REF!</v>
      </c>
      <c r="AJ17" s="162" t="s">
        <v>176</v>
      </c>
      <c r="AK17" s="164"/>
      <c r="AL17" s="15"/>
      <c r="AP17" s="95" t="s">
        <v>79</v>
      </c>
      <c r="AQ17" s="175" t="s">
        <v>74</v>
      </c>
      <c r="AR17" s="176"/>
      <c r="AS17" s="176"/>
      <c r="AT17" s="176"/>
      <c r="AU17" s="176"/>
      <c r="AV17" s="1" t="s">
        <v>75</v>
      </c>
      <c r="AW17" s="1" t="s">
        <v>76</v>
      </c>
    </row>
    <row r="18" spans="1:49" s="44" customFormat="1" ht="18" customHeight="1" x14ac:dyDescent="0.15">
      <c r="A18" s="174"/>
      <c r="B18" s="58"/>
      <c r="C18" s="59" t="str">
        <f>IF(B17="","", IF(B17&gt;D17,"○",IF(B17=D17,"△",IF(B17&lt;D17,"×",))))</f>
        <v>×</v>
      </c>
      <c r="D18" s="60"/>
      <c r="E18" s="58"/>
      <c r="F18" s="59" t="str">
        <f>IF(E17="","", IF(E17&gt;G17,"○",IF(E17=G17,"△",IF(E17&lt;G17,"×",))))</f>
        <v>△</v>
      </c>
      <c r="G18" s="60"/>
      <c r="H18" s="58"/>
      <c r="I18" s="59" t="str">
        <f>IF(H17="","", IF(H17&gt;J17,"○",IF(H17=J17,"△",IF(H17&lt;J17,"×",))))</f>
        <v>○</v>
      </c>
      <c r="J18" s="60"/>
      <c r="K18" s="58"/>
      <c r="L18" s="59" t="str">
        <f>IF(K17="","", IF(K17&gt;M17,"○",IF(K17=M17,"△",IF(K17&lt;M17,"×",))))</f>
        <v>○</v>
      </c>
      <c r="M18" s="60"/>
      <c r="N18" s="58"/>
      <c r="O18" s="59" t="str">
        <f>IF(N17="","", IF(N17&gt;P17,"○",IF(N17=P17,"△",IF(N17&lt;P17,"×",))))</f>
        <v>○</v>
      </c>
      <c r="P18" s="60"/>
      <c r="Q18" s="45"/>
      <c r="R18" s="46" t="str">
        <f>IF(Q17="","", IF(Q17&gt;S17,"○",IF(Q17=S17,"△",IF(Q17&lt;S17,"×",))))</f>
        <v/>
      </c>
      <c r="S18" s="47"/>
      <c r="T18" s="72"/>
      <c r="U18" s="73" t="str">
        <f>IF(T17="","", IF(T17&gt;V17,"○",IF(T17=V17,"△",IF(T17&lt;V17,"×",))))</f>
        <v>○</v>
      </c>
      <c r="V18" s="74"/>
      <c r="W18" s="72"/>
      <c r="X18" s="73" t="str">
        <f>IF(W17="","", IF(W17&gt;Y17,"○",IF(W17=Y17,"△",IF(W17&lt;Y17,"×",))))</f>
        <v>△</v>
      </c>
      <c r="Y18" s="74"/>
      <c r="Z18" s="72"/>
      <c r="AA18" s="73" t="str">
        <f>IF(Z17="","", IF(Z17&gt;AB17,"○",IF(Z17=AB17,"△",IF(Z17&lt;AB17,"×",))))</f>
        <v>○</v>
      </c>
      <c r="AB18" s="74"/>
      <c r="AC18" s="159"/>
      <c r="AD18" s="168"/>
      <c r="AE18" s="170"/>
      <c r="AF18" s="172"/>
      <c r="AG18" s="172"/>
      <c r="AH18" s="159"/>
      <c r="AI18" s="161"/>
      <c r="AJ18" s="163"/>
      <c r="AK18" s="164"/>
      <c r="AL18" s="15"/>
      <c r="AP18" s="1">
        <v>1</v>
      </c>
      <c r="AQ18" s="2" t="s">
        <v>96</v>
      </c>
      <c r="AR18" s="96">
        <v>9</v>
      </c>
      <c r="AS18" s="97" t="s">
        <v>78</v>
      </c>
      <c r="AT18" s="98">
        <v>1</v>
      </c>
      <c r="AU18" s="105" t="s">
        <v>13</v>
      </c>
      <c r="AV18" s="99">
        <v>42574</v>
      </c>
      <c r="AW18" s="2" t="s">
        <v>132</v>
      </c>
    </row>
    <row r="19" spans="1:49" s="44" customFormat="1" ht="18" customHeight="1" x14ac:dyDescent="0.15">
      <c r="A19" s="173" t="str">
        <f>T6</f>
        <v>和泉S・T</v>
      </c>
      <c r="B19" s="79">
        <f>IF(V7="","",V7)</f>
        <v>0</v>
      </c>
      <c r="C19" s="80" t="s">
        <v>57</v>
      </c>
      <c r="D19" s="81">
        <f>IF(T7="","",T7)</f>
        <v>12</v>
      </c>
      <c r="E19" s="79">
        <f>IF(V9="","",V9)</f>
        <v>0</v>
      </c>
      <c r="F19" s="80" t="s">
        <v>57</v>
      </c>
      <c r="G19" s="81">
        <f>IF(T9="","",T9)</f>
        <v>5</v>
      </c>
      <c r="H19" s="51">
        <f>IF(V11="","",V11)</f>
        <v>2</v>
      </c>
      <c r="I19" s="52" t="s">
        <v>57</v>
      </c>
      <c r="J19" s="53">
        <f>IF(T11="","",T11)</f>
        <v>2</v>
      </c>
      <c r="K19" s="51">
        <f>IF(V13="","",V13)</f>
        <v>4</v>
      </c>
      <c r="L19" s="52" t="s">
        <v>57</v>
      </c>
      <c r="M19" s="53">
        <f>IF(T13="","",T13)</f>
        <v>1</v>
      </c>
      <c r="N19" s="51">
        <f>IF(V15="","",V15)</f>
        <v>0</v>
      </c>
      <c r="O19" s="52" t="s">
        <v>57</v>
      </c>
      <c r="P19" s="53">
        <f>IF(T15="","",T15)</f>
        <v>2</v>
      </c>
      <c r="Q19" s="51">
        <f>IF(V17="","",V17)</f>
        <v>0</v>
      </c>
      <c r="R19" s="52" t="s">
        <v>57</v>
      </c>
      <c r="S19" s="53">
        <f>IF(T17="","",T17)</f>
        <v>5</v>
      </c>
      <c r="T19" s="33"/>
      <c r="U19" s="34"/>
      <c r="V19" s="35"/>
      <c r="W19" s="39">
        <v>0</v>
      </c>
      <c r="X19" s="37" t="s">
        <v>57</v>
      </c>
      <c r="Y19" s="38">
        <v>3</v>
      </c>
      <c r="Z19" s="39">
        <v>2</v>
      </c>
      <c r="AA19" s="37" t="s">
        <v>57</v>
      </c>
      <c r="AB19" s="57">
        <v>1</v>
      </c>
      <c r="AC19" s="158">
        <f>COUNTIF(B20:AB20,"○")*3+COUNTIF(B20:AB20,"△")</f>
        <v>7</v>
      </c>
      <c r="AD19" s="167">
        <v>2</v>
      </c>
      <c r="AE19" s="169">
        <v>1</v>
      </c>
      <c r="AF19" s="171">
        <f>AG19-AH19</f>
        <v>-23</v>
      </c>
      <c r="AG19" s="171">
        <f t="shared" ref="AG19" si="8">SUM(B19,E19,H19,K19,N19,Q19,T19,W19,Z19)</f>
        <v>8</v>
      </c>
      <c r="AH19" s="158">
        <f t="shared" ref="AH19" si="9">SUM(D19,G19,J19,M19,P19,S19,V19,Y19,AB19)</f>
        <v>31</v>
      </c>
      <c r="AI19" s="160" t="e">
        <f>#REF!-AH19</f>
        <v>#REF!</v>
      </c>
      <c r="AJ19" s="162"/>
      <c r="AK19" s="164"/>
      <c r="AL19" s="15"/>
      <c r="AP19" s="1">
        <v>2</v>
      </c>
      <c r="AQ19" s="2" t="s">
        <v>96</v>
      </c>
      <c r="AR19" s="96">
        <v>9</v>
      </c>
      <c r="AS19" s="97" t="s">
        <v>78</v>
      </c>
      <c r="AT19" s="98">
        <v>0</v>
      </c>
      <c r="AU19" s="105" t="s">
        <v>15</v>
      </c>
      <c r="AV19" s="99">
        <v>42581</v>
      </c>
      <c r="AW19" s="2" t="s">
        <v>132</v>
      </c>
    </row>
    <row r="20" spans="1:49" s="44" customFormat="1" ht="18" customHeight="1" x14ac:dyDescent="0.15">
      <c r="A20" s="174"/>
      <c r="B20" s="58"/>
      <c r="C20" s="59" t="str">
        <f>IF(B19="","", IF(B19&gt;D19,"○",IF(B19=D19,"△",IF(B19&lt;D19,"×",))))</f>
        <v>×</v>
      </c>
      <c r="D20" s="60"/>
      <c r="E20" s="66"/>
      <c r="F20" s="67" t="str">
        <f>IF(E19="","", IF(E19&gt;G19,"○",IF(E19=G19,"△",IF(E19&lt;G19,"×",))))</f>
        <v>×</v>
      </c>
      <c r="G20" s="68"/>
      <c r="H20" s="66"/>
      <c r="I20" s="67" t="str">
        <f>IF(H19="","", IF(H19&gt;J19,"○",IF(H19=J19,"△",IF(H19&lt;J19,"×",))))</f>
        <v>△</v>
      </c>
      <c r="J20" s="68"/>
      <c r="K20" s="58"/>
      <c r="L20" s="59" t="str">
        <f>IF(K19="","", IF(K19&gt;M19,"○",IF(K19=M19,"△",IF(K19&lt;M19,"×",))))</f>
        <v>○</v>
      </c>
      <c r="M20" s="60"/>
      <c r="N20" s="58"/>
      <c r="O20" s="59" t="str">
        <f>IF(N19="","", IF(N19&gt;P19,"○",IF(N19=P19,"△",IF(N19&lt;P19,"×",))))</f>
        <v>×</v>
      </c>
      <c r="P20" s="60"/>
      <c r="Q20" s="58"/>
      <c r="R20" s="59" t="str">
        <f>IF(Q19="","", IF(Q19&gt;S19,"○",IF(Q19=S19,"△",IF(Q19&lt;S19,"×",))))</f>
        <v>×</v>
      </c>
      <c r="S20" s="60"/>
      <c r="T20" s="45"/>
      <c r="U20" s="46" t="str">
        <f>IF(T19="","", IF(T19&gt;V19,"○",IF(T19=V19,"△",IF(T19&lt;V19,"×",))))</f>
        <v/>
      </c>
      <c r="V20" s="47"/>
      <c r="W20" s="61"/>
      <c r="X20" s="49" t="str">
        <f>IF(W19="","", IF(W19&gt;Y19,"○",IF(W19=Y19,"△",IF(W19&lt;Y19,"×",))))</f>
        <v>×</v>
      </c>
      <c r="Y20" s="50"/>
      <c r="Z20" s="61"/>
      <c r="AA20" s="49" t="str">
        <f>IF(Z19="","", IF(Z19&gt;AB19,"○",IF(Z19=AB19,"△",IF(Z19&lt;AB19,"×",))))</f>
        <v>○</v>
      </c>
      <c r="AB20" s="50"/>
      <c r="AC20" s="159"/>
      <c r="AD20" s="168"/>
      <c r="AE20" s="170"/>
      <c r="AF20" s="172"/>
      <c r="AG20" s="172"/>
      <c r="AH20" s="159"/>
      <c r="AI20" s="161"/>
      <c r="AJ20" s="163"/>
      <c r="AK20" s="164"/>
      <c r="AL20" s="15"/>
      <c r="AP20" s="1">
        <v>3</v>
      </c>
      <c r="AQ20" s="2" t="s">
        <v>96</v>
      </c>
      <c r="AR20" s="96">
        <v>20</v>
      </c>
      <c r="AS20" s="97" t="s">
        <v>78</v>
      </c>
      <c r="AT20" s="98">
        <v>0</v>
      </c>
      <c r="AU20" s="105" t="s">
        <v>17</v>
      </c>
      <c r="AV20" s="99">
        <v>42581</v>
      </c>
      <c r="AW20" s="2" t="s">
        <v>132</v>
      </c>
    </row>
    <row r="21" spans="1:49" s="44" customFormat="1" ht="18" customHeight="1" x14ac:dyDescent="0.15">
      <c r="A21" s="173" t="str">
        <f>W6</f>
        <v>鶴山台</v>
      </c>
      <c r="B21" s="51">
        <f>IF(Y7="","",Y7)</f>
        <v>0</v>
      </c>
      <c r="C21" s="52" t="s">
        <v>57</v>
      </c>
      <c r="D21" s="53">
        <f>IF(W7="","",W7)</f>
        <v>15</v>
      </c>
      <c r="E21" s="51">
        <f>IF(Y9="","",Y9)</f>
        <v>1</v>
      </c>
      <c r="F21" s="52" t="s">
        <v>57</v>
      </c>
      <c r="G21" s="53">
        <f>IF(W9="","",W9)</f>
        <v>1</v>
      </c>
      <c r="H21" s="51">
        <f>IF(Y11="","",Y11)</f>
        <v>0</v>
      </c>
      <c r="I21" s="52" t="s">
        <v>57</v>
      </c>
      <c r="J21" s="53">
        <f>IF(W11="","",W11)</f>
        <v>0</v>
      </c>
      <c r="K21" s="51">
        <f>IF(Y13="","",Y13)</f>
        <v>5</v>
      </c>
      <c r="L21" s="52" t="s">
        <v>57</v>
      </c>
      <c r="M21" s="53">
        <f>IF(W13="","",W13)</f>
        <v>1</v>
      </c>
      <c r="N21" s="51">
        <f>IF(Y15="","",Y15)</f>
        <v>1</v>
      </c>
      <c r="O21" s="52" t="s">
        <v>57</v>
      </c>
      <c r="P21" s="53">
        <f>IF(W15="","",W15)</f>
        <v>1</v>
      </c>
      <c r="Q21" s="51">
        <f>IF(Y17="","",Y17)</f>
        <v>1</v>
      </c>
      <c r="R21" s="52" t="s">
        <v>57</v>
      </c>
      <c r="S21" s="53">
        <f>IF(W17="","",W17)</f>
        <v>1</v>
      </c>
      <c r="T21" s="51">
        <f>IF(Y19="","",Y19)</f>
        <v>3</v>
      </c>
      <c r="U21" s="52" t="s">
        <v>57</v>
      </c>
      <c r="V21" s="53">
        <f>IF(W19="","",W19)</f>
        <v>0</v>
      </c>
      <c r="W21" s="33"/>
      <c r="X21" s="34"/>
      <c r="Y21" s="35"/>
      <c r="Z21" s="39">
        <v>1</v>
      </c>
      <c r="AA21" s="37" t="s">
        <v>57</v>
      </c>
      <c r="AB21" s="38">
        <v>3</v>
      </c>
      <c r="AC21" s="158">
        <f>COUNTIF(B22:AB22,"○")*3+COUNTIF(B22:AB22,"△")</f>
        <v>10</v>
      </c>
      <c r="AD21" s="167">
        <v>2</v>
      </c>
      <c r="AE21" s="169">
        <v>4</v>
      </c>
      <c r="AF21" s="171">
        <f>AG21-AH21</f>
        <v>-10</v>
      </c>
      <c r="AG21" s="171">
        <f t="shared" ref="AG21" si="10">SUM(B21,E21,H21,K21,N21,Q21,T21,W21,Z21)</f>
        <v>12</v>
      </c>
      <c r="AH21" s="158">
        <f t="shared" ref="AH21" si="11">SUM(D21,G21,J21,M21,P21,S21,V21,Y21,AB21)</f>
        <v>22</v>
      </c>
      <c r="AI21" s="160" t="e">
        <f>#REF!-AH21</f>
        <v>#REF!</v>
      </c>
      <c r="AJ21" s="162" t="s">
        <v>178</v>
      </c>
      <c r="AK21" s="164"/>
      <c r="AL21" s="15"/>
      <c r="AP21" s="1">
        <v>4</v>
      </c>
      <c r="AQ21" s="2" t="s">
        <v>96</v>
      </c>
      <c r="AR21" s="96">
        <v>3</v>
      </c>
      <c r="AS21" s="97" t="s">
        <v>78</v>
      </c>
      <c r="AT21" s="98">
        <v>0</v>
      </c>
      <c r="AU21" s="105" t="s">
        <v>19</v>
      </c>
      <c r="AV21" s="99">
        <v>42554</v>
      </c>
      <c r="AW21" s="2" t="s">
        <v>132</v>
      </c>
    </row>
    <row r="22" spans="1:49" s="44" customFormat="1" ht="18" customHeight="1" x14ac:dyDescent="0.15">
      <c r="A22" s="174"/>
      <c r="B22" s="58"/>
      <c r="C22" s="59" t="str">
        <f>IF(B21="","", IF(B21&gt;D21,"○",IF(B21=D21,"△",IF(B21&lt;D21,"×",))))</f>
        <v>×</v>
      </c>
      <c r="D22" s="60"/>
      <c r="E22" s="66"/>
      <c r="F22" s="67" t="str">
        <f>IF(E21="","", IF(E21&gt;G21,"○",IF(E21=G21,"△",IF(E21&lt;G21,"×",))))</f>
        <v>△</v>
      </c>
      <c r="G22" s="68"/>
      <c r="H22" s="66"/>
      <c r="I22" s="67" t="str">
        <f>IF(H21="","", IF(H21&gt;J21,"○",IF(H21=J21,"△",IF(H21&lt;J21,"×",))))</f>
        <v>△</v>
      </c>
      <c r="J22" s="68"/>
      <c r="K22" s="66"/>
      <c r="L22" s="67" t="str">
        <f>IF(K21="","", IF(K21&gt;M21,"○",IF(K21=M21,"△",IF(K21&lt;M21,"×",))))</f>
        <v>○</v>
      </c>
      <c r="M22" s="68"/>
      <c r="N22" s="58"/>
      <c r="O22" s="59" t="str">
        <f>IF(N21="","", IF(N21&gt;P21,"○",IF(N21=P21,"△",IF(N21&lt;P21,"×",))))</f>
        <v>△</v>
      </c>
      <c r="P22" s="60"/>
      <c r="Q22" s="58"/>
      <c r="R22" s="59" t="str">
        <f>IF(Q21="","", IF(Q21&gt;S21,"○",IF(Q21=S21,"△",IF(Q21&lt;S21,"×",))))</f>
        <v>△</v>
      </c>
      <c r="S22" s="60"/>
      <c r="T22" s="58"/>
      <c r="U22" s="59" t="str">
        <f>IF(T21="","", IF(T21&gt;V21,"○",IF(T21=V21,"△",IF(T21&lt;V21,"×",))))</f>
        <v>○</v>
      </c>
      <c r="V22" s="60"/>
      <c r="W22" s="45"/>
      <c r="X22" s="46" t="str">
        <f>IF(W21="","", IF(W21&gt;Y21,"○",IF(W21=Y21,"△",IF(W21&lt;Y21,"×",))))</f>
        <v/>
      </c>
      <c r="Y22" s="47"/>
      <c r="Z22" s="61"/>
      <c r="AA22" s="49" t="str">
        <f>IF(Z21="","", IF(Z21&gt;AB21,"○",IF(Z21=AB21,"△",IF(Z21&lt;AB21,"×",))))</f>
        <v>×</v>
      </c>
      <c r="AB22" s="50"/>
      <c r="AC22" s="159"/>
      <c r="AD22" s="168"/>
      <c r="AE22" s="170"/>
      <c r="AF22" s="172"/>
      <c r="AG22" s="172"/>
      <c r="AH22" s="159"/>
      <c r="AI22" s="161"/>
      <c r="AJ22" s="163"/>
      <c r="AK22" s="164"/>
      <c r="AL22" s="15"/>
      <c r="AP22" s="100">
        <v>5</v>
      </c>
      <c r="AQ22" s="2" t="s">
        <v>96</v>
      </c>
      <c r="AR22" s="101">
        <v>4</v>
      </c>
      <c r="AS22" s="102" t="s">
        <v>78</v>
      </c>
      <c r="AT22" s="103">
        <v>0</v>
      </c>
      <c r="AU22" s="105" t="s">
        <v>21</v>
      </c>
      <c r="AV22" s="99">
        <v>42554</v>
      </c>
      <c r="AW22" s="2" t="s">
        <v>132</v>
      </c>
    </row>
    <row r="23" spans="1:49" s="44" customFormat="1" ht="18" customHeight="1" x14ac:dyDescent="0.15">
      <c r="A23" s="165" t="str">
        <f>Z6</f>
        <v>城美木</v>
      </c>
      <c r="B23" s="51">
        <f>IF(AB7="","",AB7)</f>
        <v>0</v>
      </c>
      <c r="C23" s="52" t="s">
        <v>57</v>
      </c>
      <c r="D23" s="53">
        <f>IF(Z7="","",Z7)</f>
        <v>15</v>
      </c>
      <c r="E23" s="51">
        <f>IF(AB9="","",AB9)</f>
        <v>0</v>
      </c>
      <c r="F23" s="52" t="s">
        <v>57</v>
      </c>
      <c r="G23" s="53">
        <f>IF(Z9="","",Z9)</f>
        <v>11</v>
      </c>
      <c r="H23" s="51" t="str">
        <f>IF(AB11="","",AB11)</f>
        <v/>
      </c>
      <c r="I23" s="52" t="s">
        <v>57</v>
      </c>
      <c r="J23" s="53" t="str">
        <f>IF(Z11="","",Z11)</f>
        <v/>
      </c>
      <c r="K23" s="51">
        <f>IF(AB13="","",AB13)</f>
        <v>6</v>
      </c>
      <c r="L23" s="52" t="s">
        <v>57</v>
      </c>
      <c r="M23" s="53">
        <f>IF(Z13="","",Z13)</f>
        <v>0</v>
      </c>
      <c r="N23" s="51">
        <f>IF(AB15="","",AB15)</f>
        <v>0</v>
      </c>
      <c r="O23" s="52" t="s">
        <v>57</v>
      </c>
      <c r="P23" s="53">
        <f>IF(Z15="","",Z15)</f>
        <v>1</v>
      </c>
      <c r="Q23" s="51">
        <f>IF(AB17="","",AB17)</f>
        <v>1</v>
      </c>
      <c r="R23" s="52" t="s">
        <v>57</v>
      </c>
      <c r="S23" s="53">
        <f>IF(Z17="","",Z17)</f>
        <v>8</v>
      </c>
      <c r="T23" s="51">
        <f>IF(AB19="","",AB19)</f>
        <v>1</v>
      </c>
      <c r="U23" s="52" t="s">
        <v>57</v>
      </c>
      <c r="V23" s="53">
        <f>IF(Z19="","",Z19)</f>
        <v>2</v>
      </c>
      <c r="W23" s="51">
        <f>IF(AB21="","",AB21)</f>
        <v>3</v>
      </c>
      <c r="X23" s="52" t="s">
        <v>57</v>
      </c>
      <c r="Y23" s="53">
        <f>IF(Z21="","",Z21)</f>
        <v>1</v>
      </c>
      <c r="Z23" s="33"/>
      <c r="AA23" s="34"/>
      <c r="AB23" s="35"/>
      <c r="AC23" s="158">
        <f>COUNTIF(B24:AB24,"○")*3+COUNTIF(B24:AB24,"△")</f>
        <v>6</v>
      </c>
      <c r="AD23" s="167"/>
      <c r="AE23" s="169"/>
      <c r="AF23" s="171">
        <f>AG23-AH23</f>
        <v>-27</v>
      </c>
      <c r="AG23" s="171">
        <f t="shared" ref="AG23" si="12">SUM(B23,E23,H23,K23,N23,Q23,T23,W23,Z23)</f>
        <v>11</v>
      </c>
      <c r="AH23" s="158">
        <f t="shared" ref="AH23" si="13">SUM(D23,G23,J23,M23,P23,S23,V23,Y23,AB23)</f>
        <v>38</v>
      </c>
      <c r="AI23" s="160" t="e">
        <f>#REF!-AH23</f>
        <v>#REF!</v>
      </c>
      <c r="AJ23" s="162"/>
      <c r="AK23" s="164"/>
      <c r="AL23" s="15"/>
      <c r="AP23" s="100">
        <v>6</v>
      </c>
      <c r="AQ23" s="2" t="s">
        <v>96</v>
      </c>
      <c r="AR23" s="101">
        <v>12</v>
      </c>
      <c r="AS23" s="102" t="s">
        <v>78</v>
      </c>
      <c r="AT23" s="103">
        <v>0</v>
      </c>
      <c r="AU23" s="105" t="s">
        <v>23</v>
      </c>
      <c r="AV23" s="99">
        <v>42568</v>
      </c>
      <c r="AW23" s="105" t="s">
        <v>132</v>
      </c>
    </row>
    <row r="24" spans="1:49" s="44" customFormat="1" ht="18" customHeight="1" x14ac:dyDescent="0.15">
      <c r="A24" s="166"/>
      <c r="B24" s="58"/>
      <c r="C24" s="59" t="str">
        <f>IF(B23="","", IF(B23&gt;D23,"○",IF(B23=D23,"△",IF(B23&lt;D23,"×",))))</f>
        <v>×</v>
      </c>
      <c r="D24" s="60"/>
      <c r="E24" s="66"/>
      <c r="F24" s="67" t="str">
        <f>IF(E23="","", IF(E23&gt;G23,"○",IF(E23=G23,"△",IF(E23&lt;G23,"×",))))</f>
        <v>×</v>
      </c>
      <c r="G24" s="68"/>
      <c r="H24" s="66"/>
      <c r="I24" s="67" t="str">
        <f>IF(H23="","", IF(H23&gt;J23,"○",IF(H23=J23,"△",IF(H23&lt;J23,"×",))))</f>
        <v/>
      </c>
      <c r="J24" s="68"/>
      <c r="K24" s="66"/>
      <c r="L24" s="67" t="str">
        <f>IF(K23="","", IF(K23&gt;M23,"○",IF(K23=M23,"△",IF(K23&lt;M23,"×",))))</f>
        <v>○</v>
      </c>
      <c r="M24" s="68"/>
      <c r="N24" s="66"/>
      <c r="O24" s="67" t="str">
        <f>IF(N23="","", IF(N23&gt;P23,"○",IF(N23=P23,"△",IF(N23&lt;P23,"×",))))</f>
        <v>×</v>
      </c>
      <c r="P24" s="68"/>
      <c r="Q24" s="58"/>
      <c r="R24" s="59" t="str">
        <f>IF(Q23="","", IF(Q23&gt;S23,"○",IF(Q23=S23,"△",IF(Q23&lt;S23,"×",))))</f>
        <v>×</v>
      </c>
      <c r="S24" s="60"/>
      <c r="T24" s="58"/>
      <c r="U24" s="59" t="str">
        <f>IF(T23="","", IF(T23&gt;V23,"○",IF(T23=V23,"△",IF(T23&lt;V23,"×",))))</f>
        <v>×</v>
      </c>
      <c r="V24" s="60"/>
      <c r="W24" s="58"/>
      <c r="X24" s="59" t="str">
        <f>IF(W23="","", IF(W23&gt;Y23,"○",IF(W23=Y23,"△",IF(W23&lt;Y23,"×",))))</f>
        <v>○</v>
      </c>
      <c r="Y24" s="60"/>
      <c r="Z24" s="45"/>
      <c r="AA24" s="46" t="str">
        <f>IF(Z23="","", IF(Z23&gt;AB23,"○",IF(Z23=AB23,"△",IF(Z23&lt;AB23,"×",))))</f>
        <v/>
      </c>
      <c r="AB24" s="47"/>
      <c r="AC24" s="159"/>
      <c r="AD24" s="168"/>
      <c r="AE24" s="170"/>
      <c r="AF24" s="172"/>
      <c r="AG24" s="172"/>
      <c r="AH24" s="159"/>
      <c r="AI24" s="161"/>
      <c r="AJ24" s="163"/>
      <c r="AK24" s="164"/>
      <c r="AL24" s="15"/>
      <c r="AP24" s="100">
        <v>7</v>
      </c>
      <c r="AQ24" s="2" t="s">
        <v>96</v>
      </c>
      <c r="AR24" s="101">
        <v>15</v>
      </c>
      <c r="AS24" s="102" t="s">
        <v>78</v>
      </c>
      <c r="AT24" s="103">
        <v>0</v>
      </c>
      <c r="AU24" s="105" t="s">
        <v>25</v>
      </c>
      <c r="AV24" s="99">
        <v>42561</v>
      </c>
      <c r="AW24" s="105" t="s">
        <v>131</v>
      </c>
    </row>
    <row r="25" spans="1:49" s="82" customFormat="1" ht="18" customHeight="1" x14ac:dyDescent="0.2">
      <c r="B25" s="83"/>
      <c r="C25" s="83"/>
      <c r="AL25" s="8"/>
      <c r="AP25" s="1">
        <v>8</v>
      </c>
      <c r="AQ25" s="2" t="s">
        <v>96</v>
      </c>
      <c r="AR25" s="96">
        <v>15</v>
      </c>
      <c r="AS25" s="97" t="s">
        <v>78</v>
      </c>
      <c r="AT25" s="98">
        <v>0</v>
      </c>
      <c r="AU25" s="105" t="s">
        <v>27</v>
      </c>
      <c r="AV25" s="99">
        <v>42561</v>
      </c>
      <c r="AW25" s="2" t="s">
        <v>131</v>
      </c>
    </row>
    <row r="26" spans="1:49" s="82" customFormat="1" ht="18" customHeight="1" x14ac:dyDescent="0.2">
      <c r="B26" s="83"/>
      <c r="C26" s="83"/>
      <c r="AL26" s="8">
        <f>SUM(AL7:AL24)/2</f>
        <v>0</v>
      </c>
      <c r="AP26" s="1">
        <v>9</v>
      </c>
      <c r="AQ26" s="105" t="s">
        <v>13</v>
      </c>
      <c r="AR26" s="96">
        <v>4</v>
      </c>
      <c r="AS26" s="97" t="s">
        <v>78</v>
      </c>
      <c r="AT26" s="98">
        <v>1</v>
      </c>
      <c r="AU26" s="105" t="s">
        <v>15</v>
      </c>
      <c r="AV26" s="99">
        <v>42560</v>
      </c>
      <c r="AW26" s="2" t="s">
        <v>131</v>
      </c>
    </row>
    <row r="27" spans="1:49" s="82" customFormat="1" ht="18" customHeight="1" x14ac:dyDescent="0.2">
      <c r="B27" s="83"/>
      <c r="C27" s="83"/>
      <c r="AL27" s="8"/>
      <c r="AP27" s="1">
        <v>10</v>
      </c>
      <c r="AQ27" s="105" t="s">
        <v>13</v>
      </c>
      <c r="AR27" s="96">
        <v>3</v>
      </c>
      <c r="AS27" s="97" t="s">
        <v>78</v>
      </c>
      <c r="AT27" s="98">
        <v>0</v>
      </c>
      <c r="AU27" s="105" t="s">
        <v>17</v>
      </c>
      <c r="AV27" s="99">
        <v>42569</v>
      </c>
      <c r="AW27" s="2" t="s">
        <v>131</v>
      </c>
    </row>
    <row r="28" spans="1:49" s="82" customFormat="1" ht="18" customHeight="1" x14ac:dyDescent="0.2">
      <c r="B28" s="83"/>
      <c r="C28" s="83"/>
      <c r="AL28" s="8"/>
      <c r="AP28" s="152">
        <v>11</v>
      </c>
      <c r="AQ28" s="105" t="s">
        <v>13</v>
      </c>
      <c r="AR28" s="101">
        <v>2</v>
      </c>
      <c r="AS28" s="102" t="s">
        <v>78</v>
      </c>
      <c r="AT28" s="103">
        <v>1</v>
      </c>
      <c r="AU28" s="105" t="s">
        <v>19</v>
      </c>
      <c r="AV28" s="99">
        <v>42593</v>
      </c>
      <c r="AW28" s="105" t="s">
        <v>131</v>
      </c>
    </row>
    <row r="29" spans="1:49" s="82" customFormat="1" ht="18" customHeight="1" x14ac:dyDescent="0.2">
      <c r="B29" s="83"/>
      <c r="C29" s="83"/>
      <c r="AL29" s="8"/>
      <c r="AP29" s="1">
        <v>12</v>
      </c>
      <c r="AQ29" s="105" t="s">
        <v>13</v>
      </c>
      <c r="AR29" s="101">
        <v>1</v>
      </c>
      <c r="AS29" s="102" t="s">
        <v>78</v>
      </c>
      <c r="AT29" s="103">
        <v>1</v>
      </c>
      <c r="AU29" s="105" t="s">
        <v>21</v>
      </c>
      <c r="AV29" s="99">
        <v>42568</v>
      </c>
      <c r="AW29" s="105" t="s">
        <v>132</v>
      </c>
    </row>
    <row r="30" spans="1:49" s="82" customFormat="1" ht="18" customHeight="1" x14ac:dyDescent="0.2">
      <c r="B30" s="83"/>
      <c r="C30" s="83"/>
      <c r="AL30" s="8"/>
      <c r="AP30" s="1">
        <v>13</v>
      </c>
      <c r="AQ30" s="105" t="s">
        <v>13</v>
      </c>
      <c r="AR30" s="101">
        <v>5</v>
      </c>
      <c r="AS30" s="102" t="s">
        <v>78</v>
      </c>
      <c r="AT30" s="103">
        <v>0</v>
      </c>
      <c r="AU30" s="105" t="s">
        <v>23</v>
      </c>
      <c r="AV30" s="99">
        <v>42560</v>
      </c>
      <c r="AW30" s="105" t="s">
        <v>131</v>
      </c>
    </row>
    <row r="31" spans="1:49" s="82" customFormat="1" ht="18" customHeight="1" x14ac:dyDescent="0.2">
      <c r="B31" s="83"/>
      <c r="C31" s="83"/>
      <c r="AL31" s="8"/>
      <c r="AP31" s="1">
        <v>14</v>
      </c>
      <c r="AQ31" s="105" t="s">
        <v>13</v>
      </c>
      <c r="AR31" s="101">
        <v>1</v>
      </c>
      <c r="AS31" s="102" t="s">
        <v>78</v>
      </c>
      <c r="AT31" s="103">
        <v>1</v>
      </c>
      <c r="AU31" s="105" t="s">
        <v>25</v>
      </c>
      <c r="AV31" s="99">
        <v>42568</v>
      </c>
      <c r="AW31" s="105" t="s">
        <v>132</v>
      </c>
    </row>
    <row r="32" spans="1:49" s="82" customFormat="1" ht="18" customHeight="1" x14ac:dyDescent="0.2">
      <c r="B32" s="83"/>
      <c r="C32" s="83"/>
      <c r="AL32" s="8"/>
      <c r="AP32" s="152">
        <v>15</v>
      </c>
      <c r="AQ32" s="105" t="s">
        <v>13</v>
      </c>
      <c r="AR32" s="101">
        <v>11</v>
      </c>
      <c r="AS32" s="102" t="s">
        <v>78</v>
      </c>
      <c r="AT32" s="103">
        <v>0</v>
      </c>
      <c r="AU32" s="105" t="s">
        <v>27</v>
      </c>
      <c r="AV32" s="99">
        <v>42593</v>
      </c>
      <c r="AW32" s="105" t="s">
        <v>131</v>
      </c>
    </row>
    <row r="33" spans="2:49" s="82" customFormat="1" ht="18" customHeight="1" x14ac:dyDescent="0.2">
      <c r="B33" s="83"/>
      <c r="C33" s="83"/>
      <c r="AL33" s="8"/>
      <c r="AP33" s="1">
        <v>16</v>
      </c>
      <c r="AQ33" s="105" t="s">
        <v>15</v>
      </c>
      <c r="AR33" s="101">
        <v>5</v>
      </c>
      <c r="AS33" s="102" t="s">
        <v>78</v>
      </c>
      <c r="AT33" s="103">
        <v>1</v>
      </c>
      <c r="AU33" s="105" t="s">
        <v>17</v>
      </c>
      <c r="AV33" s="99">
        <v>42581</v>
      </c>
      <c r="AW33" s="105" t="s">
        <v>132</v>
      </c>
    </row>
    <row r="34" spans="2:49" s="82" customFormat="1" ht="18" customHeight="1" x14ac:dyDescent="0.2">
      <c r="B34" s="83"/>
      <c r="C34" s="83"/>
      <c r="AL34" s="8"/>
      <c r="AP34" s="1">
        <v>17</v>
      </c>
      <c r="AQ34" s="105" t="s">
        <v>15</v>
      </c>
      <c r="AR34" s="101">
        <v>5</v>
      </c>
      <c r="AS34" s="102" t="s">
        <v>78</v>
      </c>
      <c r="AT34" s="103">
        <v>0</v>
      </c>
      <c r="AU34" s="105" t="s">
        <v>19</v>
      </c>
      <c r="AV34" s="99">
        <v>42560</v>
      </c>
      <c r="AW34" s="105" t="s">
        <v>131</v>
      </c>
    </row>
    <row r="35" spans="2:49" s="82" customFormat="1" ht="18" customHeight="1" x14ac:dyDescent="0.2">
      <c r="B35" s="83"/>
      <c r="C35" s="83"/>
      <c r="AL35" s="8"/>
      <c r="AP35" s="3">
        <v>18</v>
      </c>
      <c r="AQ35" s="105" t="s">
        <v>15</v>
      </c>
      <c r="AR35" s="101">
        <v>1</v>
      </c>
      <c r="AS35" s="102" t="s">
        <v>78</v>
      </c>
      <c r="AT35" s="103">
        <v>3</v>
      </c>
      <c r="AU35" s="105" t="s">
        <v>21</v>
      </c>
      <c r="AV35" s="99">
        <v>42575</v>
      </c>
      <c r="AW35" s="105" t="s">
        <v>132</v>
      </c>
    </row>
    <row r="36" spans="2:49" s="82" customFormat="1" ht="18" customHeight="1" x14ac:dyDescent="0.2">
      <c r="B36" s="83"/>
      <c r="C36" s="83"/>
      <c r="AL36" s="8"/>
      <c r="AP36" s="1">
        <v>19</v>
      </c>
      <c r="AQ36" s="105" t="s">
        <v>15</v>
      </c>
      <c r="AR36" s="101">
        <v>2</v>
      </c>
      <c r="AS36" s="102" t="s">
        <v>78</v>
      </c>
      <c r="AT36" s="103">
        <v>2</v>
      </c>
      <c r="AU36" s="105" t="s">
        <v>23</v>
      </c>
      <c r="AV36" s="99">
        <v>42569</v>
      </c>
      <c r="AW36" s="105" t="s">
        <v>131</v>
      </c>
    </row>
    <row r="37" spans="2:49" s="82" customFormat="1" ht="18" customHeight="1" x14ac:dyDescent="0.2">
      <c r="B37" s="83"/>
      <c r="C37" s="83"/>
      <c r="AL37" s="8"/>
      <c r="AP37" s="3">
        <v>20</v>
      </c>
      <c r="AQ37" s="105" t="s">
        <v>15</v>
      </c>
      <c r="AR37" s="101">
        <v>0</v>
      </c>
      <c r="AS37" s="102" t="s">
        <v>78</v>
      </c>
      <c r="AT37" s="103">
        <v>0</v>
      </c>
      <c r="AU37" s="105" t="s">
        <v>25</v>
      </c>
      <c r="AV37" s="99">
        <v>42575</v>
      </c>
      <c r="AW37" s="105" t="s">
        <v>132</v>
      </c>
    </row>
    <row r="38" spans="2:49" s="82" customFormat="1" ht="18" customHeight="1" x14ac:dyDescent="0.2">
      <c r="B38" s="83"/>
      <c r="C38" s="83"/>
      <c r="AL38" s="8"/>
      <c r="AP38" s="146">
        <v>21</v>
      </c>
      <c r="AQ38" s="147" t="s">
        <v>15</v>
      </c>
      <c r="AR38" s="148"/>
      <c r="AS38" s="149" t="s">
        <v>78</v>
      </c>
      <c r="AT38" s="150"/>
      <c r="AU38" s="147" t="s">
        <v>27</v>
      </c>
      <c r="AV38" s="151">
        <v>42609</v>
      </c>
      <c r="AW38" s="147" t="s">
        <v>132</v>
      </c>
    </row>
    <row r="39" spans="2:49" s="82" customFormat="1" ht="18" customHeight="1" x14ac:dyDescent="0.2">
      <c r="B39" s="83"/>
      <c r="C39" s="83"/>
      <c r="AL39" s="8"/>
      <c r="AP39" s="1">
        <v>22</v>
      </c>
      <c r="AQ39" s="105" t="s">
        <v>17</v>
      </c>
      <c r="AR39" s="96">
        <v>0</v>
      </c>
      <c r="AS39" s="97" t="s">
        <v>78</v>
      </c>
      <c r="AT39" s="98">
        <v>7</v>
      </c>
      <c r="AU39" s="105" t="s">
        <v>19</v>
      </c>
      <c r="AV39" s="99">
        <v>42554</v>
      </c>
      <c r="AW39" s="2" t="s">
        <v>132</v>
      </c>
    </row>
    <row r="40" spans="2:49" s="82" customFormat="1" ht="18" customHeight="1" x14ac:dyDescent="0.2">
      <c r="B40" s="83"/>
      <c r="C40" s="83"/>
      <c r="AL40" s="8"/>
      <c r="AP40" s="1">
        <v>23</v>
      </c>
      <c r="AQ40" s="105" t="s">
        <v>17</v>
      </c>
      <c r="AR40" s="96">
        <v>0</v>
      </c>
      <c r="AS40" s="97" t="s">
        <v>78</v>
      </c>
      <c r="AT40" s="98">
        <v>16</v>
      </c>
      <c r="AU40" s="105" t="s">
        <v>21</v>
      </c>
      <c r="AV40" s="99">
        <v>42554</v>
      </c>
      <c r="AW40" s="2" t="s">
        <v>132</v>
      </c>
    </row>
    <row r="41" spans="2:49" s="82" customFormat="1" ht="18" customHeight="1" x14ac:dyDescent="0.2">
      <c r="B41" s="83"/>
      <c r="C41" s="83"/>
      <c r="AL41" s="8"/>
      <c r="AP41" s="1">
        <v>24</v>
      </c>
      <c r="AQ41" s="105" t="s">
        <v>17</v>
      </c>
      <c r="AR41" s="96">
        <v>1</v>
      </c>
      <c r="AS41" s="97" t="s">
        <v>78</v>
      </c>
      <c r="AT41" s="98">
        <v>4</v>
      </c>
      <c r="AU41" s="105" t="s">
        <v>23</v>
      </c>
      <c r="AV41" s="99">
        <v>42569</v>
      </c>
      <c r="AW41" s="2" t="s">
        <v>131</v>
      </c>
    </row>
    <row r="42" spans="2:49" s="82" customFormat="1" ht="18" customHeight="1" x14ac:dyDescent="0.2">
      <c r="B42" s="83"/>
      <c r="C42" s="83"/>
      <c r="AL42" s="8"/>
      <c r="AP42" s="1">
        <v>25</v>
      </c>
      <c r="AQ42" s="105" t="s">
        <v>17</v>
      </c>
      <c r="AR42" s="96">
        <v>1</v>
      </c>
      <c r="AS42" s="97" t="s">
        <v>78</v>
      </c>
      <c r="AT42" s="98">
        <v>5</v>
      </c>
      <c r="AU42" s="105" t="s">
        <v>25</v>
      </c>
      <c r="AV42" s="99">
        <v>42561</v>
      </c>
      <c r="AW42" s="2" t="s">
        <v>131</v>
      </c>
    </row>
    <row r="43" spans="2:49" s="82" customFormat="1" ht="18" customHeight="1" x14ac:dyDescent="0.2">
      <c r="B43" s="83"/>
      <c r="C43" s="83"/>
      <c r="AL43" s="8"/>
      <c r="AP43" s="1">
        <v>26</v>
      </c>
      <c r="AQ43" s="105" t="s">
        <v>17</v>
      </c>
      <c r="AR43" s="96">
        <v>0</v>
      </c>
      <c r="AS43" s="97" t="s">
        <v>78</v>
      </c>
      <c r="AT43" s="98">
        <v>6</v>
      </c>
      <c r="AU43" s="105" t="s">
        <v>27</v>
      </c>
      <c r="AV43" s="99">
        <v>42561</v>
      </c>
      <c r="AW43" s="2" t="s">
        <v>131</v>
      </c>
    </row>
    <row r="44" spans="2:49" s="82" customFormat="1" ht="18" customHeight="1" x14ac:dyDescent="0.2">
      <c r="B44" s="83"/>
      <c r="C44" s="83"/>
      <c r="AL44" s="8"/>
      <c r="AP44" s="1">
        <v>27</v>
      </c>
      <c r="AQ44" s="105" t="s">
        <v>19</v>
      </c>
      <c r="AR44" s="96">
        <v>2</v>
      </c>
      <c r="AS44" s="97" t="s">
        <v>78</v>
      </c>
      <c r="AT44" s="98">
        <v>3</v>
      </c>
      <c r="AU44" s="105" t="s">
        <v>21</v>
      </c>
      <c r="AV44" s="99">
        <v>42532</v>
      </c>
      <c r="AW44" s="2" t="s">
        <v>132</v>
      </c>
    </row>
    <row r="45" spans="2:49" s="82" customFormat="1" ht="18" customHeight="1" x14ac:dyDescent="0.2">
      <c r="B45" s="83"/>
      <c r="C45" s="83"/>
      <c r="AL45" s="8"/>
      <c r="AP45" s="1">
        <v>28</v>
      </c>
      <c r="AQ45" s="105" t="s">
        <v>19</v>
      </c>
      <c r="AR45" s="96">
        <v>2</v>
      </c>
      <c r="AS45" s="97" t="s">
        <v>78</v>
      </c>
      <c r="AT45" s="98">
        <v>0</v>
      </c>
      <c r="AU45" s="105" t="s">
        <v>23</v>
      </c>
      <c r="AV45" s="99">
        <v>42560</v>
      </c>
      <c r="AW45" s="2" t="s">
        <v>131</v>
      </c>
    </row>
    <row r="46" spans="2:49" s="82" customFormat="1" ht="18" customHeight="1" x14ac:dyDescent="0.2">
      <c r="B46" s="83"/>
      <c r="C46" s="83"/>
      <c r="AL46" s="8"/>
      <c r="AP46" s="1">
        <v>29</v>
      </c>
      <c r="AQ46" s="105" t="s">
        <v>19</v>
      </c>
      <c r="AR46" s="96">
        <v>1</v>
      </c>
      <c r="AS46" s="97" t="s">
        <v>78</v>
      </c>
      <c r="AT46" s="98">
        <v>1</v>
      </c>
      <c r="AU46" s="105" t="s">
        <v>25</v>
      </c>
      <c r="AV46" s="99">
        <v>42532</v>
      </c>
      <c r="AW46" s="2" t="s">
        <v>132</v>
      </c>
    </row>
    <row r="47" spans="2:49" s="82" customFormat="1" ht="18" customHeight="1" x14ac:dyDescent="0.2">
      <c r="B47" s="83"/>
      <c r="C47" s="83"/>
      <c r="AL47" s="8"/>
      <c r="AP47" s="1">
        <v>30</v>
      </c>
      <c r="AQ47" s="105" t="s">
        <v>19</v>
      </c>
      <c r="AR47" s="96">
        <v>1</v>
      </c>
      <c r="AS47" s="97" t="s">
        <v>78</v>
      </c>
      <c r="AT47" s="98">
        <v>0</v>
      </c>
      <c r="AU47" s="105" t="s">
        <v>27</v>
      </c>
      <c r="AV47" s="99">
        <v>42568</v>
      </c>
      <c r="AW47" s="2" t="s">
        <v>132</v>
      </c>
    </row>
    <row r="48" spans="2:49" s="82" customFormat="1" ht="18" customHeight="1" x14ac:dyDescent="0.2">
      <c r="B48" s="83"/>
      <c r="C48" s="83"/>
      <c r="AL48" s="8"/>
      <c r="AP48" s="1">
        <v>31</v>
      </c>
      <c r="AQ48" s="105" t="s">
        <v>21</v>
      </c>
      <c r="AR48" s="96">
        <v>5</v>
      </c>
      <c r="AS48" s="97" t="s">
        <v>78</v>
      </c>
      <c r="AT48" s="98">
        <v>0</v>
      </c>
      <c r="AU48" s="105" t="s">
        <v>23</v>
      </c>
      <c r="AV48" s="99">
        <v>42532</v>
      </c>
      <c r="AW48" s="2" t="s">
        <v>132</v>
      </c>
    </row>
    <row r="49" spans="2:49" s="82" customFormat="1" ht="18" customHeight="1" x14ac:dyDescent="0.2">
      <c r="B49" s="83"/>
      <c r="C49" s="83"/>
      <c r="AL49" s="8"/>
      <c r="AP49" s="1">
        <v>32</v>
      </c>
      <c r="AQ49" s="105" t="s">
        <v>21</v>
      </c>
      <c r="AR49" s="96">
        <v>1</v>
      </c>
      <c r="AS49" s="97" t="s">
        <v>78</v>
      </c>
      <c r="AT49" s="98">
        <v>1</v>
      </c>
      <c r="AU49" s="105" t="s">
        <v>25</v>
      </c>
      <c r="AV49" s="99">
        <v>42568</v>
      </c>
      <c r="AW49" s="2" t="s">
        <v>132</v>
      </c>
    </row>
    <row r="50" spans="2:49" s="82" customFormat="1" ht="18" customHeight="1" x14ac:dyDescent="0.2">
      <c r="B50" s="83"/>
      <c r="C50" s="83"/>
      <c r="AL50" s="8"/>
      <c r="AP50" s="3">
        <v>33</v>
      </c>
      <c r="AQ50" s="105" t="s">
        <v>21</v>
      </c>
      <c r="AR50" s="101">
        <v>8</v>
      </c>
      <c r="AS50" s="102" t="s">
        <v>78</v>
      </c>
      <c r="AT50" s="103">
        <v>1</v>
      </c>
      <c r="AU50" s="105" t="s">
        <v>27</v>
      </c>
      <c r="AV50" s="99">
        <v>42575</v>
      </c>
      <c r="AW50" s="105" t="s">
        <v>132</v>
      </c>
    </row>
    <row r="51" spans="2:49" s="82" customFormat="1" ht="18" customHeight="1" x14ac:dyDescent="0.2">
      <c r="B51" s="83"/>
      <c r="C51" s="83"/>
      <c r="AL51" s="8"/>
      <c r="AP51" s="1">
        <v>34</v>
      </c>
      <c r="AQ51" s="105" t="s">
        <v>23</v>
      </c>
      <c r="AR51" s="101">
        <v>0</v>
      </c>
      <c r="AS51" s="102" t="s">
        <v>78</v>
      </c>
      <c r="AT51" s="103">
        <v>3</v>
      </c>
      <c r="AU51" s="105" t="s">
        <v>25</v>
      </c>
      <c r="AV51" s="99">
        <v>42532</v>
      </c>
      <c r="AW51" s="105" t="s">
        <v>132</v>
      </c>
    </row>
    <row r="52" spans="2:49" s="82" customFormat="1" ht="18" customHeight="1" x14ac:dyDescent="0.2">
      <c r="B52" s="83"/>
      <c r="C52" s="83"/>
      <c r="AL52" s="8"/>
      <c r="AP52" s="1">
        <v>35</v>
      </c>
      <c r="AQ52" s="105" t="s">
        <v>23</v>
      </c>
      <c r="AR52" s="101">
        <v>2</v>
      </c>
      <c r="AS52" s="102" t="s">
        <v>78</v>
      </c>
      <c r="AT52" s="103">
        <v>1</v>
      </c>
      <c r="AU52" s="105" t="s">
        <v>27</v>
      </c>
      <c r="AV52" s="99">
        <v>42568</v>
      </c>
      <c r="AW52" s="105" t="s">
        <v>132</v>
      </c>
    </row>
    <row r="53" spans="2:49" ht="18" customHeight="1" x14ac:dyDescent="0.15">
      <c r="AP53" s="3">
        <v>36</v>
      </c>
      <c r="AQ53" s="105" t="s">
        <v>25</v>
      </c>
      <c r="AR53" s="101">
        <v>1</v>
      </c>
      <c r="AS53" s="102" t="s">
        <v>78</v>
      </c>
      <c r="AT53" s="103">
        <v>3</v>
      </c>
      <c r="AU53" s="105" t="s">
        <v>27</v>
      </c>
      <c r="AV53" s="99">
        <v>42575</v>
      </c>
      <c r="AW53" s="105" t="s">
        <v>132</v>
      </c>
    </row>
    <row r="54" spans="2:49" ht="18" customHeight="1" x14ac:dyDescent="0.15"/>
    <row r="55" spans="2:49" ht="18" customHeight="1" x14ac:dyDescent="0.15"/>
    <row r="56" spans="2:49" ht="18" customHeight="1" x14ac:dyDescent="0.15"/>
    <row r="57" spans="2:49" ht="18" customHeight="1" x14ac:dyDescent="0.15"/>
    <row r="58" spans="2:49" ht="18" customHeight="1" x14ac:dyDescent="0.15"/>
    <row r="59" spans="2:49" ht="18" customHeight="1" x14ac:dyDescent="0.15"/>
    <row r="60" spans="2:49" ht="18" customHeight="1" x14ac:dyDescent="0.15"/>
    <row r="61" spans="2:49" ht="18" customHeight="1" x14ac:dyDescent="0.15"/>
    <row r="62" spans="2:49" ht="18" customHeight="1" x14ac:dyDescent="0.15"/>
  </sheetData>
  <mergeCells count="110">
    <mergeCell ref="A7:A8"/>
    <mergeCell ref="AC7:AC8"/>
    <mergeCell ref="AD7:AD8"/>
    <mergeCell ref="B6:D6"/>
    <mergeCell ref="E6:G6"/>
    <mergeCell ref="H6:J6"/>
    <mergeCell ref="K6:M6"/>
    <mergeCell ref="N6:P6"/>
    <mergeCell ref="Q6:S6"/>
    <mergeCell ref="AE7:AE8"/>
    <mergeCell ref="AF7:AF8"/>
    <mergeCell ref="AG7:AG8"/>
    <mergeCell ref="AH7:AH8"/>
    <mergeCell ref="AI7:AI8"/>
    <mergeCell ref="AJ7:AJ8"/>
    <mergeCell ref="T6:V6"/>
    <mergeCell ref="W6:Y6"/>
    <mergeCell ref="Z6:AB6"/>
    <mergeCell ref="A9:A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11:A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13:A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15:A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17:A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19:A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21:A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23:A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V13:AW13"/>
    <mergeCell ref="AR14:AT14"/>
    <mergeCell ref="AR15:AT15"/>
    <mergeCell ref="AQ17:AU17"/>
    <mergeCell ref="AK23:AK24"/>
    <mergeCell ref="AR7:AT7"/>
    <mergeCell ref="AR8:AT8"/>
    <mergeCell ref="AR9:AT9"/>
    <mergeCell ref="AR10:AT10"/>
    <mergeCell ref="AR11:AT11"/>
    <mergeCell ref="AR12:AT12"/>
    <mergeCell ref="AR13:AT13"/>
    <mergeCell ref="AK21:AK22"/>
    <mergeCell ref="AK19:AK20"/>
    <mergeCell ref="AK17:AK18"/>
    <mergeCell ref="AK15:AK16"/>
    <mergeCell ref="AK13:AK14"/>
    <mergeCell ref="AK11:AK12"/>
    <mergeCell ref="AK9:AK10"/>
    <mergeCell ref="AK7:AK8"/>
  </mergeCells>
  <phoneticPr fontId="2"/>
  <printOptions horizontalCentered="1" verticalCentered="1"/>
  <pageMargins left="0.27559055118110237" right="0.31496062992125984" top="0.39370078740157483" bottom="0.47244094488188981" header="0.27559055118110237" footer="0.27559055118110237"/>
  <pageSetup paperSize="9" orientation="landscape" horizontalDpi="1200" verticalDpi="120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W62"/>
  <sheetViews>
    <sheetView showGridLines="0" zoomScale="90" zoomScaleNormal="90" zoomScaleSheetLayoutView="75" workbookViewId="0">
      <pane xSplit="1" ySplit="6" topLeftCell="B7" activePane="bottomRight" state="frozen"/>
      <selection activeCell="AD7" sqref="AD7:AE24"/>
      <selection pane="topRight" activeCell="AD7" sqref="AD7:AE24"/>
      <selection pane="bottomLeft" activeCell="AD7" sqref="AD7:AE24"/>
      <selection pane="bottomRight" activeCell="AW9" sqref="AW9"/>
    </sheetView>
  </sheetViews>
  <sheetFormatPr defaultRowHeight="13.5" x14ac:dyDescent="0.15"/>
  <cols>
    <col min="1" max="1" width="9.25" style="6" customWidth="1"/>
    <col min="2" max="28" width="2.625" style="6" customWidth="1"/>
    <col min="29" max="34" width="7.625" style="6" customWidth="1"/>
    <col min="35" max="35" width="8.625" style="6" hidden="1" customWidth="1"/>
    <col min="36" max="36" width="7.625" style="6" customWidth="1"/>
    <col min="37" max="37" width="8.625" style="6" customWidth="1"/>
    <col min="38" max="38" width="9" style="8"/>
    <col min="39" max="41" width="9" style="6"/>
    <col min="42" max="42" width="4.625" style="6" customWidth="1"/>
    <col min="43" max="43" width="22.625" style="6" customWidth="1"/>
    <col min="44" max="46" width="3.625" style="6" customWidth="1"/>
    <col min="47" max="47" width="22.625" style="6" customWidth="1"/>
    <col min="48" max="49" width="12.625" style="6" customWidth="1"/>
    <col min="50" max="232" width="9" style="6"/>
    <col min="233" max="233" width="9.25" style="6" customWidth="1"/>
    <col min="234" max="278" width="2.375" style="6" customWidth="1"/>
    <col min="279" max="279" width="5.625" style="6" customWidth="1"/>
    <col min="280" max="282" width="4.625" style="6" customWidth="1"/>
    <col min="283" max="285" width="0" style="6" hidden="1" customWidth="1"/>
    <col min="286" max="286" width="4.625" style="6" customWidth="1"/>
    <col min="287" max="289" width="0" style="6" hidden="1" customWidth="1"/>
    <col min="290" max="290" width="4.625" style="6" customWidth="1"/>
    <col min="291" max="291" width="0" style="6" hidden="1" customWidth="1"/>
    <col min="292" max="292" width="5.625" style="6" customWidth="1"/>
    <col min="293" max="293" width="8.625" style="6" customWidth="1"/>
    <col min="294" max="488" width="9" style="6"/>
    <col min="489" max="489" width="9.25" style="6" customWidth="1"/>
    <col min="490" max="534" width="2.375" style="6" customWidth="1"/>
    <col min="535" max="535" width="5.625" style="6" customWidth="1"/>
    <col min="536" max="538" width="4.625" style="6" customWidth="1"/>
    <col min="539" max="541" width="0" style="6" hidden="1" customWidth="1"/>
    <col min="542" max="542" width="4.625" style="6" customWidth="1"/>
    <col min="543" max="545" width="0" style="6" hidden="1" customWidth="1"/>
    <col min="546" max="546" width="4.625" style="6" customWidth="1"/>
    <col min="547" max="547" width="0" style="6" hidden="1" customWidth="1"/>
    <col min="548" max="548" width="5.625" style="6" customWidth="1"/>
    <col min="549" max="549" width="8.625" style="6" customWidth="1"/>
    <col min="550" max="744" width="9" style="6"/>
    <col min="745" max="745" width="9.25" style="6" customWidth="1"/>
    <col min="746" max="790" width="2.375" style="6" customWidth="1"/>
    <col min="791" max="791" width="5.625" style="6" customWidth="1"/>
    <col min="792" max="794" width="4.625" style="6" customWidth="1"/>
    <col min="795" max="797" width="0" style="6" hidden="1" customWidth="1"/>
    <col min="798" max="798" width="4.625" style="6" customWidth="1"/>
    <col min="799" max="801" width="0" style="6" hidden="1" customWidth="1"/>
    <col min="802" max="802" width="4.625" style="6" customWidth="1"/>
    <col min="803" max="803" width="0" style="6" hidden="1" customWidth="1"/>
    <col min="804" max="804" width="5.625" style="6" customWidth="1"/>
    <col min="805" max="805" width="8.625" style="6" customWidth="1"/>
    <col min="806" max="1000" width="9" style="6"/>
    <col min="1001" max="1001" width="9.25" style="6" customWidth="1"/>
    <col min="1002" max="1046" width="2.375" style="6" customWidth="1"/>
    <col min="1047" max="1047" width="5.625" style="6" customWidth="1"/>
    <col min="1048" max="1050" width="4.625" style="6" customWidth="1"/>
    <col min="1051" max="1053" width="0" style="6" hidden="1" customWidth="1"/>
    <col min="1054" max="1054" width="4.625" style="6" customWidth="1"/>
    <col min="1055" max="1057" width="0" style="6" hidden="1" customWidth="1"/>
    <col min="1058" max="1058" width="4.625" style="6" customWidth="1"/>
    <col min="1059" max="1059" width="0" style="6" hidden="1" customWidth="1"/>
    <col min="1060" max="1060" width="5.625" style="6" customWidth="1"/>
    <col min="1061" max="1061" width="8.625" style="6" customWidth="1"/>
    <col min="1062" max="1256" width="9" style="6"/>
    <col min="1257" max="1257" width="9.25" style="6" customWidth="1"/>
    <col min="1258" max="1302" width="2.375" style="6" customWidth="1"/>
    <col min="1303" max="1303" width="5.625" style="6" customWidth="1"/>
    <col min="1304" max="1306" width="4.625" style="6" customWidth="1"/>
    <col min="1307" max="1309" width="0" style="6" hidden="1" customWidth="1"/>
    <col min="1310" max="1310" width="4.625" style="6" customWidth="1"/>
    <col min="1311" max="1313" width="0" style="6" hidden="1" customWidth="1"/>
    <col min="1314" max="1314" width="4.625" style="6" customWidth="1"/>
    <col min="1315" max="1315" width="0" style="6" hidden="1" customWidth="1"/>
    <col min="1316" max="1316" width="5.625" style="6" customWidth="1"/>
    <col min="1317" max="1317" width="8.625" style="6" customWidth="1"/>
    <col min="1318" max="1512" width="9" style="6"/>
    <col min="1513" max="1513" width="9.25" style="6" customWidth="1"/>
    <col min="1514" max="1558" width="2.375" style="6" customWidth="1"/>
    <col min="1559" max="1559" width="5.625" style="6" customWidth="1"/>
    <col min="1560" max="1562" width="4.625" style="6" customWidth="1"/>
    <col min="1563" max="1565" width="0" style="6" hidden="1" customWidth="1"/>
    <col min="1566" max="1566" width="4.625" style="6" customWidth="1"/>
    <col min="1567" max="1569" width="0" style="6" hidden="1" customWidth="1"/>
    <col min="1570" max="1570" width="4.625" style="6" customWidth="1"/>
    <col min="1571" max="1571" width="0" style="6" hidden="1" customWidth="1"/>
    <col min="1572" max="1572" width="5.625" style="6" customWidth="1"/>
    <col min="1573" max="1573" width="8.625" style="6" customWidth="1"/>
    <col min="1574" max="1768" width="9" style="6"/>
    <col min="1769" max="1769" width="9.25" style="6" customWidth="1"/>
    <col min="1770" max="1814" width="2.375" style="6" customWidth="1"/>
    <col min="1815" max="1815" width="5.625" style="6" customWidth="1"/>
    <col min="1816" max="1818" width="4.625" style="6" customWidth="1"/>
    <col min="1819" max="1821" width="0" style="6" hidden="1" customWidth="1"/>
    <col min="1822" max="1822" width="4.625" style="6" customWidth="1"/>
    <col min="1823" max="1825" width="0" style="6" hidden="1" customWidth="1"/>
    <col min="1826" max="1826" width="4.625" style="6" customWidth="1"/>
    <col min="1827" max="1827" width="0" style="6" hidden="1" customWidth="1"/>
    <col min="1828" max="1828" width="5.625" style="6" customWidth="1"/>
    <col min="1829" max="1829" width="8.625" style="6" customWidth="1"/>
    <col min="1830" max="2024" width="9" style="6"/>
    <col min="2025" max="2025" width="9.25" style="6" customWidth="1"/>
    <col min="2026" max="2070" width="2.375" style="6" customWidth="1"/>
    <col min="2071" max="2071" width="5.625" style="6" customWidth="1"/>
    <col min="2072" max="2074" width="4.625" style="6" customWidth="1"/>
    <col min="2075" max="2077" width="0" style="6" hidden="1" customWidth="1"/>
    <col min="2078" max="2078" width="4.625" style="6" customWidth="1"/>
    <col min="2079" max="2081" width="0" style="6" hidden="1" customWidth="1"/>
    <col min="2082" max="2082" width="4.625" style="6" customWidth="1"/>
    <col min="2083" max="2083" width="0" style="6" hidden="1" customWidth="1"/>
    <col min="2084" max="2084" width="5.625" style="6" customWidth="1"/>
    <col min="2085" max="2085" width="8.625" style="6" customWidth="1"/>
    <col min="2086" max="2280" width="9" style="6"/>
    <col min="2281" max="2281" width="9.25" style="6" customWidth="1"/>
    <col min="2282" max="2326" width="2.375" style="6" customWidth="1"/>
    <col min="2327" max="2327" width="5.625" style="6" customWidth="1"/>
    <col min="2328" max="2330" width="4.625" style="6" customWidth="1"/>
    <col min="2331" max="2333" width="0" style="6" hidden="1" customWidth="1"/>
    <col min="2334" max="2334" width="4.625" style="6" customWidth="1"/>
    <col min="2335" max="2337" width="0" style="6" hidden="1" customWidth="1"/>
    <col min="2338" max="2338" width="4.625" style="6" customWidth="1"/>
    <col min="2339" max="2339" width="0" style="6" hidden="1" customWidth="1"/>
    <col min="2340" max="2340" width="5.625" style="6" customWidth="1"/>
    <col min="2341" max="2341" width="8.625" style="6" customWidth="1"/>
    <col min="2342" max="2536" width="9" style="6"/>
    <col min="2537" max="2537" width="9.25" style="6" customWidth="1"/>
    <col min="2538" max="2582" width="2.375" style="6" customWidth="1"/>
    <col min="2583" max="2583" width="5.625" style="6" customWidth="1"/>
    <col min="2584" max="2586" width="4.625" style="6" customWidth="1"/>
    <col min="2587" max="2589" width="0" style="6" hidden="1" customWidth="1"/>
    <col min="2590" max="2590" width="4.625" style="6" customWidth="1"/>
    <col min="2591" max="2593" width="0" style="6" hidden="1" customWidth="1"/>
    <col min="2594" max="2594" width="4.625" style="6" customWidth="1"/>
    <col min="2595" max="2595" width="0" style="6" hidden="1" customWidth="1"/>
    <col min="2596" max="2596" width="5.625" style="6" customWidth="1"/>
    <col min="2597" max="2597" width="8.625" style="6" customWidth="1"/>
    <col min="2598" max="2792" width="9" style="6"/>
    <col min="2793" max="2793" width="9.25" style="6" customWidth="1"/>
    <col min="2794" max="2838" width="2.375" style="6" customWidth="1"/>
    <col min="2839" max="2839" width="5.625" style="6" customWidth="1"/>
    <col min="2840" max="2842" width="4.625" style="6" customWidth="1"/>
    <col min="2843" max="2845" width="0" style="6" hidden="1" customWidth="1"/>
    <col min="2846" max="2846" width="4.625" style="6" customWidth="1"/>
    <col min="2847" max="2849" width="0" style="6" hidden="1" customWidth="1"/>
    <col min="2850" max="2850" width="4.625" style="6" customWidth="1"/>
    <col min="2851" max="2851" width="0" style="6" hidden="1" customWidth="1"/>
    <col min="2852" max="2852" width="5.625" style="6" customWidth="1"/>
    <col min="2853" max="2853" width="8.625" style="6" customWidth="1"/>
    <col min="2854" max="3048" width="9" style="6"/>
    <col min="3049" max="3049" width="9.25" style="6" customWidth="1"/>
    <col min="3050" max="3094" width="2.375" style="6" customWidth="1"/>
    <col min="3095" max="3095" width="5.625" style="6" customWidth="1"/>
    <col min="3096" max="3098" width="4.625" style="6" customWidth="1"/>
    <col min="3099" max="3101" width="0" style="6" hidden="1" customWidth="1"/>
    <col min="3102" max="3102" width="4.625" style="6" customWidth="1"/>
    <col min="3103" max="3105" width="0" style="6" hidden="1" customWidth="1"/>
    <col min="3106" max="3106" width="4.625" style="6" customWidth="1"/>
    <col min="3107" max="3107" width="0" style="6" hidden="1" customWidth="1"/>
    <col min="3108" max="3108" width="5.625" style="6" customWidth="1"/>
    <col min="3109" max="3109" width="8.625" style="6" customWidth="1"/>
    <col min="3110" max="3304" width="9" style="6"/>
    <col min="3305" max="3305" width="9.25" style="6" customWidth="1"/>
    <col min="3306" max="3350" width="2.375" style="6" customWidth="1"/>
    <col min="3351" max="3351" width="5.625" style="6" customWidth="1"/>
    <col min="3352" max="3354" width="4.625" style="6" customWidth="1"/>
    <col min="3355" max="3357" width="0" style="6" hidden="1" customWidth="1"/>
    <col min="3358" max="3358" width="4.625" style="6" customWidth="1"/>
    <col min="3359" max="3361" width="0" style="6" hidden="1" customWidth="1"/>
    <col min="3362" max="3362" width="4.625" style="6" customWidth="1"/>
    <col min="3363" max="3363" width="0" style="6" hidden="1" customWidth="1"/>
    <col min="3364" max="3364" width="5.625" style="6" customWidth="1"/>
    <col min="3365" max="3365" width="8.625" style="6" customWidth="1"/>
    <col min="3366" max="3560" width="9" style="6"/>
    <col min="3561" max="3561" width="9.25" style="6" customWidth="1"/>
    <col min="3562" max="3606" width="2.375" style="6" customWidth="1"/>
    <col min="3607" max="3607" width="5.625" style="6" customWidth="1"/>
    <col min="3608" max="3610" width="4.625" style="6" customWidth="1"/>
    <col min="3611" max="3613" width="0" style="6" hidden="1" customWidth="1"/>
    <col min="3614" max="3614" width="4.625" style="6" customWidth="1"/>
    <col min="3615" max="3617" width="0" style="6" hidden="1" customWidth="1"/>
    <col min="3618" max="3618" width="4.625" style="6" customWidth="1"/>
    <col min="3619" max="3619" width="0" style="6" hidden="1" customWidth="1"/>
    <col min="3620" max="3620" width="5.625" style="6" customWidth="1"/>
    <col min="3621" max="3621" width="8.625" style="6" customWidth="1"/>
    <col min="3622" max="3816" width="9" style="6"/>
    <col min="3817" max="3817" width="9.25" style="6" customWidth="1"/>
    <col min="3818" max="3862" width="2.375" style="6" customWidth="1"/>
    <col min="3863" max="3863" width="5.625" style="6" customWidth="1"/>
    <col min="3864" max="3866" width="4.625" style="6" customWidth="1"/>
    <col min="3867" max="3869" width="0" style="6" hidden="1" customWidth="1"/>
    <col min="3870" max="3870" width="4.625" style="6" customWidth="1"/>
    <col min="3871" max="3873" width="0" style="6" hidden="1" customWidth="1"/>
    <col min="3874" max="3874" width="4.625" style="6" customWidth="1"/>
    <col min="3875" max="3875" width="0" style="6" hidden="1" customWidth="1"/>
    <col min="3876" max="3876" width="5.625" style="6" customWidth="1"/>
    <col min="3877" max="3877" width="8.625" style="6" customWidth="1"/>
    <col min="3878" max="4072" width="9" style="6"/>
    <col min="4073" max="4073" width="9.25" style="6" customWidth="1"/>
    <col min="4074" max="4118" width="2.375" style="6" customWidth="1"/>
    <col min="4119" max="4119" width="5.625" style="6" customWidth="1"/>
    <col min="4120" max="4122" width="4.625" style="6" customWidth="1"/>
    <col min="4123" max="4125" width="0" style="6" hidden="1" customWidth="1"/>
    <col min="4126" max="4126" width="4.625" style="6" customWidth="1"/>
    <col min="4127" max="4129" width="0" style="6" hidden="1" customWidth="1"/>
    <col min="4130" max="4130" width="4.625" style="6" customWidth="1"/>
    <col min="4131" max="4131" width="0" style="6" hidden="1" customWidth="1"/>
    <col min="4132" max="4132" width="5.625" style="6" customWidth="1"/>
    <col min="4133" max="4133" width="8.625" style="6" customWidth="1"/>
    <col min="4134" max="4328" width="9" style="6"/>
    <col min="4329" max="4329" width="9.25" style="6" customWidth="1"/>
    <col min="4330" max="4374" width="2.375" style="6" customWidth="1"/>
    <col min="4375" max="4375" width="5.625" style="6" customWidth="1"/>
    <col min="4376" max="4378" width="4.625" style="6" customWidth="1"/>
    <col min="4379" max="4381" width="0" style="6" hidden="1" customWidth="1"/>
    <col min="4382" max="4382" width="4.625" style="6" customWidth="1"/>
    <col min="4383" max="4385" width="0" style="6" hidden="1" customWidth="1"/>
    <col min="4386" max="4386" width="4.625" style="6" customWidth="1"/>
    <col min="4387" max="4387" width="0" style="6" hidden="1" customWidth="1"/>
    <col min="4388" max="4388" width="5.625" style="6" customWidth="1"/>
    <col min="4389" max="4389" width="8.625" style="6" customWidth="1"/>
    <col min="4390" max="4584" width="9" style="6"/>
    <col min="4585" max="4585" width="9.25" style="6" customWidth="1"/>
    <col min="4586" max="4630" width="2.375" style="6" customWidth="1"/>
    <col min="4631" max="4631" width="5.625" style="6" customWidth="1"/>
    <col min="4632" max="4634" width="4.625" style="6" customWidth="1"/>
    <col min="4635" max="4637" width="0" style="6" hidden="1" customWidth="1"/>
    <col min="4638" max="4638" width="4.625" style="6" customWidth="1"/>
    <col min="4639" max="4641" width="0" style="6" hidden="1" customWidth="1"/>
    <col min="4642" max="4642" width="4.625" style="6" customWidth="1"/>
    <col min="4643" max="4643" width="0" style="6" hidden="1" customWidth="1"/>
    <col min="4644" max="4644" width="5.625" style="6" customWidth="1"/>
    <col min="4645" max="4645" width="8.625" style="6" customWidth="1"/>
    <col min="4646" max="4840" width="9" style="6"/>
    <col min="4841" max="4841" width="9.25" style="6" customWidth="1"/>
    <col min="4842" max="4886" width="2.375" style="6" customWidth="1"/>
    <col min="4887" max="4887" width="5.625" style="6" customWidth="1"/>
    <col min="4888" max="4890" width="4.625" style="6" customWidth="1"/>
    <col min="4891" max="4893" width="0" style="6" hidden="1" customWidth="1"/>
    <col min="4894" max="4894" width="4.625" style="6" customWidth="1"/>
    <col min="4895" max="4897" width="0" style="6" hidden="1" customWidth="1"/>
    <col min="4898" max="4898" width="4.625" style="6" customWidth="1"/>
    <col min="4899" max="4899" width="0" style="6" hidden="1" customWidth="1"/>
    <col min="4900" max="4900" width="5.625" style="6" customWidth="1"/>
    <col min="4901" max="4901" width="8.625" style="6" customWidth="1"/>
    <col min="4902" max="5096" width="9" style="6"/>
    <col min="5097" max="5097" width="9.25" style="6" customWidth="1"/>
    <col min="5098" max="5142" width="2.375" style="6" customWidth="1"/>
    <col min="5143" max="5143" width="5.625" style="6" customWidth="1"/>
    <col min="5144" max="5146" width="4.625" style="6" customWidth="1"/>
    <col min="5147" max="5149" width="0" style="6" hidden="1" customWidth="1"/>
    <col min="5150" max="5150" width="4.625" style="6" customWidth="1"/>
    <col min="5151" max="5153" width="0" style="6" hidden="1" customWidth="1"/>
    <col min="5154" max="5154" width="4.625" style="6" customWidth="1"/>
    <col min="5155" max="5155" width="0" style="6" hidden="1" customWidth="1"/>
    <col min="5156" max="5156" width="5.625" style="6" customWidth="1"/>
    <col min="5157" max="5157" width="8.625" style="6" customWidth="1"/>
    <col min="5158" max="5352" width="9" style="6"/>
    <col min="5353" max="5353" width="9.25" style="6" customWidth="1"/>
    <col min="5354" max="5398" width="2.375" style="6" customWidth="1"/>
    <col min="5399" max="5399" width="5.625" style="6" customWidth="1"/>
    <col min="5400" max="5402" width="4.625" style="6" customWidth="1"/>
    <col min="5403" max="5405" width="0" style="6" hidden="1" customWidth="1"/>
    <col min="5406" max="5406" width="4.625" style="6" customWidth="1"/>
    <col min="5407" max="5409" width="0" style="6" hidden="1" customWidth="1"/>
    <col min="5410" max="5410" width="4.625" style="6" customWidth="1"/>
    <col min="5411" max="5411" width="0" style="6" hidden="1" customWidth="1"/>
    <col min="5412" max="5412" width="5.625" style="6" customWidth="1"/>
    <col min="5413" max="5413" width="8.625" style="6" customWidth="1"/>
    <col min="5414" max="5608" width="9" style="6"/>
    <col min="5609" max="5609" width="9.25" style="6" customWidth="1"/>
    <col min="5610" max="5654" width="2.375" style="6" customWidth="1"/>
    <col min="5655" max="5655" width="5.625" style="6" customWidth="1"/>
    <col min="5656" max="5658" width="4.625" style="6" customWidth="1"/>
    <col min="5659" max="5661" width="0" style="6" hidden="1" customWidth="1"/>
    <col min="5662" max="5662" width="4.625" style="6" customWidth="1"/>
    <col min="5663" max="5665" width="0" style="6" hidden="1" customWidth="1"/>
    <col min="5666" max="5666" width="4.625" style="6" customWidth="1"/>
    <col min="5667" max="5667" width="0" style="6" hidden="1" customWidth="1"/>
    <col min="5668" max="5668" width="5.625" style="6" customWidth="1"/>
    <col min="5669" max="5669" width="8.625" style="6" customWidth="1"/>
    <col min="5670" max="5864" width="9" style="6"/>
    <col min="5865" max="5865" width="9.25" style="6" customWidth="1"/>
    <col min="5866" max="5910" width="2.375" style="6" customWidth="1"/>
    <col min="5911" max="5911" width="5.625" style="6" customWidth="1"/>
    <col min="5912" max="5914" width="4.625" style="6" customWidth="1"/>
    <col min="5915" max="5917" width="0" style="6" hidden="1" customWidth="1"/>
    <col min="5918" max="5918" width="4.625" style="6" customWidth="1"/>
    <col min="5919" max="5921" width="0" style="6" hidden="1" customWidth="1"/>
    <col min="5922" max="5922" width="4.625" style="6" customWidth="1"/>
    <col min="5923" max="5923" width="0" style="6" hidden="1" customWidth="1"/>
    <col min="5924" max="5924" width="5.625" style="6" customWidth="1"/>
    <col min="5925" max="5925" width="8.625" style="6" customWidth="1"/>
    <col min="5926" max="6120" width="9" style="6"/>
    <col min="6121" max="6121" width="9.25" style="6" customWidth="1"/>
    <col min="6122" max="6166" width="2.375" style="6" customWidth="1"/>
    <col min="6167" max="6167" width="5.625" style="6" customWidth="1"/>
    <col min="6168" max="6170" width="4.625" style="6" customWidth="1"/>
    <col min="6171" max="6173" width="0" style="6" hidden="1" customWidth="1"/>
    <col min="6174" max="6174" width="4.625" style="6" customWidth="1"/>
    <col min="6175" max="6177" width="0" style="6" hidden="1" customWidth="1"/>
    <col min="6178" max="6178" width="4.625" style="6" customWidth="1"/>
    <col min="6179" max="6179" width="0" style="6" hidden="1" customWidth="1"/>
    <col min="6180" max="6180" width="5.625" style="6" customWidth="1"/>
    <col min="6181" max="6181" width="8.625" style="6" customWidth="1"/>
    <col min="6182" max="6376" width="9" style="6"/>
    <col min="6377" max="6377" width="9.25" style="6" customWidth="1"/>
    <col min="6378" max="6422" width="2.375" style="6" customWidth="1"/>
    <col min="6423" max="6423" width="5.625" style="6" customWidth="1"/>
    <col min="6424" max="6426" width="4.625" style="6" customWidth="1"/>
    <col min="6427" max="6429" width="0" style="6" hidden="1" customWidth="1"/>
    <col min="6430" max="6430" width="4.625" style="6" customWidth="1"/>
    <col min="6431" max="6433" width="0" style="6" hidden="1" customWidth="1"/>
    <col min="6434" max="6434" width="4.625" style="6" customWidth="1"/>
    <col min="6435" max="6435" width="0" style="6" hidden="1" customWidth="1"/>
    <col min="6436" max="6436" width="5.625" style="6" customWidth="1"/>
    <col min="6437" max="6437" width="8.625" style="6" customWidth="1"/>
    <col min="6438" max="6632" width="9" style="6"/>
    <col min="6633" max="6633" width="9.25" style="6" customWidth="1"/>
    <col min="6634" max="6678" width="2.375" style="6" customWidth="1"/>
    <col min="6679" max="6679" width="5.625" style="6" customWidth="1"/>
    <col min="6680" max="6682" width="4.625" style="6" customWidth="1"/>
    <col min="6683" max="6685" width="0" style="6" hidden="1" customWidth="1"/>
    <col min="6686" max="6686" width="4.625" style="6" customWidth="1"/>
    <col min="6687" max="6689" width="0" style="6" hidden="1" customWidth="1"/>
    <col min="6690" max="6690" width="4.625" style="6" customWidth="1"/>
    <col min="6691" max="6691" width="0" style="6" hidden="1" customWidth="1"/>
    <col min="6692" max="6692" width="5.625" style="6" customWidth="1"/>
    <col min="6693" max="6693" width="8.625" style="6" customWidth="1"/>
    <col min="6694" max="6888" width="9" style="6"/>
    <col min="6889" max="6889" width="9.25" style="6" customWidth="1"/>
    <col min="6890" max="6934" width="2.375" style="6" customWidth="1"/>
    <col min="6935" max="6935" width="5.625" style="6" customWidth="1"/>
    <col min="6936" max="6938" width="4.625" style="6" customWidth="1"/>
    <col min="6939" max="6941" width="0" style="6" hidden="1" customWidth="1"/>
    <col min="6942" max="6942" width="4.625" style="6" customWidth="1"/>
    <col min="6943" max="6945" width="0" style="6" hidden="1" customWidth="1"/>
    <col min="6946" max="6946" width="4.625" style="6" customWidth="1"/>
    <col min="6947" max="6947" width="0" style="6" hidden="1" customWidth="1"/>
    <col min="6948" max="6948" width="5.625" style="6" customWidth="1"/>
    <col min="6949" max="6949" width="8.625" style="6" customWidth="1"/>
    <col min="6950" max="7144" width="9" style="6"/>
    <col min="7145" max="7145" width="9.25" style="6" customWidth="1"/>
    <col min="7146" max="7190" width="2.375" style="6" customWidth="1"/>
    <col min="7191" max="7191" width="5.625" style="6" customWidth="1"/>
    <col min="7192" max="7194" width="4.625" style="6" customWidth="1"/>
    <col min="7195" max="7197" width="0" style="6" hidden="1" customWidth="1"/>
    <col min="7198" max="7198" width="4.625" style="6" customWidth="1"/>
    <col min="7199" max="7201" width="0" style="6" hidden="1" customWidth="1"/>
    <col min="7202" max="7202" width="4.625" style="6" customWidth="1"/>
    <col min="7203" max="7203" width="0" style="6" hidden="1" customWidth="1"/>
    <col min="7204" max="7204" width="5.625" style="6" customWidth="1"/>
    <col min="7205" max="7205" width="8.625" style="6" customWidth="1"/>
    <col min="7206" max="7400" width="9" style="6"/>
    <col min="7401" max="7401" width="9.25" style="6" customWidth="1"/>
    <col min="7402" max="7446" width="2.375" style="6" customWidth="1"/>
    <col min="7447" max="7447" width="5.625" style="6" customWidth="1"/>
    <col min="7448" max="7450" width="4.625" style="6" customWidth="1"/>
    <col min="7451" max="7453" width="0" style="6" hidden="1" customWidth="1"/>
    <col min="7454" max="7454" width="4.625" style="6" customWidth="1"/>
    <col min="7455" max="7457" width="0" style="6" hidden="1" customWidth="1"/>
    <col min="7458" max="7458" width="4.625" style="6" customWidth="1"/>
    <col min="7459" max="7459" width="0" style="6" hidden="1" customWidth="1"/>
    <col min="7460" max="7460" width="5.625" style="6" customWidth="1"/>
    <col min="7461" max="7461" width="8.625" style="6" customWidth="1"/>
    <col min="7462" max="7656" width="9" style="6"/>
    <col min="7657" max="7657" width="9.25" style="6" customWidth="1"/>
    <col min="7658" max="7702" width="2.375" style="6" customWidth="1"/>
    <col min="7703" max="7703" width="5.625" style="6" customWidth="1"/>
    <col min="7704" max="7706" width="4.625" style="6" customWidth="1"/>
    <col min="7707" max="7709" width="0" style="6" hidden="1" customWidth="1"/>
    <col min="7710" max="7710" width="4.625" style="6" customWidth="1"/>
    <col min="7711" max="7713" width="0" style="6" hidden="1" customWidth="1"/>
    <col min="7714" max="7714" width="4.625" style="6" customWidth="1"/>
    <col min="7715" max="7715" width="0" style="6" hidden="1" customWidth="1"/>
    <col min="7716" max="7716" width="5.625" style="6" customWidth="1"/>
    <col min="7717" max="7717" width="8.625" style="6" customWidth="1"/>
    <col min="7718" max="7912" width="9" style="6"/>
    <col min="7913" max="7913" width="9.25" style="6" customWidth="1"/>
    <col min="7914" max="7958" width="2.375" style="6" customWidth="1"/>
    <col min="7959" max="7959" width="5.625" style="6" customWidth="1"/>
    <col min="7960" max="7962" width="4.625" style="6" customWidth="1"/>
    <col min="7963" max="7965" width="0" style="6" hidden="1" customWidth="1"/>
    <col min="7966" max="7966" width="4.625" style="6" customWidth="1"/>
    <col min="7967" max="7969" width="0" style="6" hidden="1" customWidth="1"/>
    <col min="7970" max="7970" width="4.625" style="6" customWidth="1"/>
    <col min="7971" max="7971" width="0" style="6" hidden="1" customWidth="1"/>
    <col min="7972" max="7972" width="5.625" style="6" customWidth="1"/>
    <col min="7973" max="7973" width="8.625" style="6" customWidth="1"/>
    <col min="7974" max="8168" width="9" style="6"/>
    <col min="8169" max="8169" width="9.25" style="6" customWidth="1"/>
    <col min="8170" max="8214" width="2.375" style="6" customWidth="1"/>
    <col min="8215" max="8215" width="5.625" style="6" customWidth="1"/>
    <col min="8216" max="8218" width="4.625" style="6" customWidth="1"/>
    <col min="8219" max="8221" width="0" style="6" hidden="1" customWidth="1"/>
    <col min="8222" max="8222" width="4.625" style="6" customWidth="1"/>
    <col min="8223" max="8225" width="0" style="6" hidden="1" customWidth="1"/>
    <col min="8226" max="8226" width="4.625" style="6" customWidth="1"/>
    <col min="8227" max="8227" width="0" style="6" hidden="1" customWidth="1"/>
    <col min="8228" max="8228" width="5.625" style="6" customWidth="1"/>
    <col min="8229" max="8229" width="8.625" style="6" customWidth="1"/>
    <col min="8230" max="8424" width="9" style="6"/>
    <col min="8425" max="8425" width="9.25" style="6" customWidth="1"/>
    <col min="8426" max="8470" width="2.375" style="6" customWidth="1"/>
    <col min="8471" max="8471" width="5.625" style="6" customWidth="1"/>
    <col min="8472" max="8474" width="4.625" style="6" customWidth="1"/>
    <col min="8475" max="8477" width="0" style="6" hidden="1" customWidth="1"/>
    <col min="8478" max="8478" width="4.625" style="6" customWidth="1"/>
    <col min="8479" max="8481" width="0" style="6" hidden="1" customWidth="1"/>
    <col min="8482" max="8482" width="4.625" style="6" customWidth="1"/>
    <col min="8483" max="8483" width="0" style="6" hidden="1" customWidth="1"/>
    <col min="8484" max="8484" width="5.625" style="6" customWidth="1"/>
    <col min="8485" max="8485" width="8.625" style="6" customWidth="1"/>
    <col min="8486" max="8680" width="9" style="6"/>
    <col min="8681" max="8681" width="9.25" style="6" customWidth="1"/>
    <col min="8682" max="8726" width="2.375" style="6" customWidth="1"/>
    <col min="8727" max="8727" width="5.625" style="6" customWidth="1"/>
    <col min="8728" max="8730" width="4.625" style="6" customWidth="1"/>
    <col min="8731" max="8733" width="0" style="6" hidden="1" customWidth="1"/>
    <col min="8734" max="8734" width="4.625" style="6" customWidth="1"/>
    <col min="8735" max="8737" width="0" style="6" hidden="1" customWidth="1"/>
    <col min="8738" max="8738" width="4.625" style="6" customWidth="1"/>
    <col min="8739" max="8739" width="0" style="6" hidden="1" customWidth="1"/>
    <col min="8740" max="8740" width="5.625" style="6" customWidth="1"/>
    <col min="8741" max="8741" width="8.625" style="6" customWidth="1"/>
    <col min="8742" max="8936" width="9" style="6"/>
    <col min="8937" max="8937" width="9.25" style="6" customWidth="1"/>
    <col min="8938" max="8982" width="2.375" style="6" customWidth="1"/>
    <col min="8983" max="8983" width="5.625" style="6" customWidth="1"/>
    <col min="8984" max="8986" width="4.625" style="6" customWidth="1"/>
    <col min="8987" max="8989" width="0" style="6" hidden="1" customWidth="1"/>
    <col min="8990" max="8990" width="4.625" style="6" customWidth="1"/>
    <col min="8991" max="8993" width="0" style="6" hidden="1" customWidth="1"/>
    <col min="8994" max="8994" width="4.625" style="6" customWidth="1"/>
    <col min="8995" max="8995" width="0" style="6" hidden="1" customWidth="1"/>
    <col min="8996" max="8996" width="5.625" style="6" customWidth="1"/>
    <col min="8997" max="8997" width="8.625" style="6" customWidth="1"/>
    <col min="8998" max="9192" width="9" style="6"/>
    <col min="9193" max="9193" width="9.25" style="6" customWidth="1"/>
    <col min="9194" max="9238" width="2.375" style="6" customWidth="1"/>
    <col min="9239" max="9239" width="5.625" style="6" customWidth="1"/>
    <col min="9240" max="9242" width="4.625" style="6" customWidth="1"/>
    <col min="9243" max="9245" width="0" style="6" hidden="1" customWidth="1"/>
    <col min="9246" max="9246" width="4.625" style="6" customWidth="1"/>
    <col min="9247" max="9249" width="0" style="6" hidden="1" customWidth="1"/>
    <col min="9250" max="9250" width="4.625" style="6" customWidth="1"/>
    <col min="9251" max="9251" width="0" style="6" hidden="1" customWidth="1"/>
    <col min="9252" max="9252" width="5.625" style="6" customWidth="1"/>
    <col min="9253" max="9253" width="8.625" style="6" customWidth="1"/>
    <col min="9254" max="9448" width="9" style="6"/>
    <col min="9449" max="9449" width="9.25" style="6" customWidth="1"/>
    <col min="9450" max="9494" width="2.375" style="6" customWidth="1"/>
    <col min="9495" max="9495" width="5.625" style="6" customWidth="1"/>
    <col min="9496" max="9498" width="4.625" style="6" customWidth="1"/>
    <col min="9499" max="9501" width="0" style="6" hidden="1" customWidth="1"/>
    <col min="9502" max="9502" width="4.625" style="6" customWidth="1"/>
    <col min="9503" max="9505" width="0" style="6" hidden="1" customWidth="1"/>
    <col min="9506" max="9506" width="4.625" style="6" customWidth="1"/>
    <col min="9507" max="9507" width="0" style="6" hidden="1" customWidth="1"/>
    <col min="9508" max="9508" width="5.625" style="6" customWidth="1"/>
    <col min="9509" max="9509" width="8.625" style="6" customWidth="1"/>
    <col min="9510" max="9704" width="9" style="6"/>
    <col min="9705" max="9705" width="9.25" style="6" customWidth="1"/>
    <col min="9706" max="9750" width="2.375" style="6" customWidth="1"/>
    <col min="9751" max="9751" width="5.625" style="6" customWidth="1"/>
    <col min="9752" max="9754" width="4.625" style="6" customWidth="1"/>
    <col min="9755" max="9757" width="0" style="6" hidden="1" customWidth="1"/>
    <col min="9758" max="9758" width="4.625" style="6" customWidth="1"/>
    <col min="9759" max="9761" width="0" style="6" hidden="1" customWidth="1"/>
    <col min="9762" max="9762" width="4.625" style="6" customWidth="1"/>
    <col min="9763" max="9763" width="0" style="6" hidden="1" customWidth="1"/>
    <col min="9764" max="9764" width="5.625" style="6" customWidth="1"/>
    <col min="9765" max="9765" width="8.625" style="6" customWidth="1"/>
    <col min="9766" max="9960" width="9" style="6"/>
    <col min="9961" max="9961" width="9.25" style="6" customWidth="1"/>
    <col min="9962" max="10006" width="2.375" style="6" customWidth="1"/>
    <col min="10007" max="10007" width="5.625" style="6" customWidth="1"/>
    <col min="10008" max="10010" width="4.625" style="6" customWidth="1"/>
    <col min="10011" max="10013" width="0" style="6" hidden="1" customWidth="1"/>
    <col min="10014" max="10014" width="4.625" style="6" customWidth="1"/>
    <col min="10015" max="10017" width="0" style="6" hidden="1" customWidth="1"/>
    <col min="10018" max="10018" width="4.625" style="6" customWidth="1"/>
    <col min="10019" max="10019" width="0" style="6" hidden="1" customWidth="1"/>
    <col min="10020" max="10020" width="5.625" style="6" customWidth="1"/>
    <col min="10021" max="10021" width="8.625" style="6" customWidth="1"/>
    <col min="10022" max="10216" width="9" style="6"/>
    <col min="10217" max="10217" width="9.25" style="6" customWidth="1"/>
    <col min="10218" max="10262" width="2.375" style="6" customWidth="1"/>
    <col min="10263" max="10263" width="5.625" style="6" customWidth="1"/>
    <col min="10264" max="10266" width="4.625" style="6" customWidth="1"/>
    <col min="10267" max="10269" width="0" style="6" hidden="1" customWidth="1"/>
    <col min="10270" max="10270" width="4.625" style="6" customWidth="1"/>
    <col min="10271" max="10273" width="0" style="6" hidden="1" customWidth="1"/>
    <col min="10274" max="10274" width="4.625" style="6" customWidth="1"/>
    <col min="10275" max="10275" width="0" style="6" hidden="1" customWidth="1"/>
    <col min="10276" max="10276" width="5.625" style="6" customWidth="1"/>
    <col min="10277" max="10277" width="8.625" style="6" customWidth="1"/>
    <col min="10278" max="10472" width="9" style="6"/>
    <col min="10473" max="10473" width="9.25" style="6" customWidth="1"/>
    <col min="10474" max="10518" width="2.375" style="6" customWidth="1"/>
    <col min="10519" max="10519" width="5.625" style="6" customWidth="1"/>
    <col min="10520" max="10522" width="4.625" style="6" customWidth="1"/>
    <col min="10523" max="10525" width="0" style="6" hidden="1" customWidth="1"/>
    <col min="10526" max="10526" width="4.625" style="6" customWidth="1"/>
    <col min="10527" max="10529" width="0" style="6" hidden="1" customWidth="1"/>
    <col min="10530" max="10530" width="4.625" style="6" customWidth="1"/>
    <col min="10531" max="10531" width="0" style="6" hidden="1" customWidth="1"/>
    <col min="10532" max="10532" width="5.625" style="6" customWidth="1"/>
    <col min="10533" max="10533" width="8.625" style="6" customWidth="1"/>
    <col min="10534" max="10728" width="9" style="6"/>
    <col min="10729" max="10729" width="9.25" style="6" customWidth="1"/>
    <col min="10730" max="10774" width="2.375" style="6" customWidth="1"/>
    <col min="10775" max="10775" width="5.625" style="6" customWidth="1"/>
    <col min="10776" max="10778" width="4.625" style="6" customWidth="1"/>
    <col min="10779" max="10781" width="0" style="6" hidden="1" customWidth="1"/>
    <col min="10782" max="10782" width="4.625" style="6" customWidth="1"/>
    <col min="10783" max="10785" width="0" style="6" hidden="1" customWidth="1"/>
    <col min="10786" max="10786" width="4.625" style="6" customWidth="1"/>
    <col min="10787" max="10787" width="0" style="6" hidden="1" customWidth="1"/>
    <col min="10788" max="10788" width="5.625" style="6" customWidth="1"/>
    <col min="10789" max="10789" width="8.625" style="6" customWidth="1"/>
    <col min="10790" max="10984" width="9" style="6"/>
    <col min="10985" max="10985" width="9.25" style="6" customWidth="1"/>
    <col min="10986" max="11030" width="2.375" style="6" customWidth="1"/>
    <col min="11031" max="11031" width="5.625" style="6" customWidth="1"/>
    <col min="11032" max="11034" width="4.625" style="6" customWidth="1"/>
    <col min="11035" max="11037" width="0" style="6" hidden="1" customWidth="1"/>
    <col min="11038" max="11038" width="4.625" style="6" customWidth="1"/>
    <col min="11039" max="11041" width="0" style="6" hidden="1" customWidth="1"/>
    <col min="11042" max="11042" width="4.625" style="6" customWidth="1"/>
    <col min="11043" max="11043" width="0" style="6" hidden="1" customWidth="1"/>
    <col min="11044" max="11044" width="5.625" style="6" customWidth="1"/>
    <col min="11045" max="11045" width="8.625" style="6" customWidth="1"/>
    <col min="11046" max="11240" width="9" style="6"/>
    <col min="11241" max="11241" width="9.25" style="6" customWidth="1"/>
    <col min="11242" max="11286" width="2.375" style="6" customWidth="1"/>
    <col min="11287" max="11287" width="5.625" style="6" customWidth="1"/>
    <col min="11288" max="11290" width="4.625" style="6" customWidth="1"/>
    <col min="11291" max="11293" width="0" style="6" hidden="1" customWidth="1"/>
    <col min="11294" max="11294" width="4.625" style="6" customWidth="1"/>
    <col min="11295" max="11297" width="0" style="6" hidden="1" customWidth="1"/>
    <col min="11298" max="11298" width="4.625" style="6" customWidth="1"/>
    <col min="11299" max="11299" width="0" style="6" hidden="1" customWidth="1"/>
    <col min="11300" max="11300" width="5.625" style="6" customWidth="1"/>
    <col min="11301" max="11301" width="8.625" style="6" customWidth="1"/>
    <col min="11302" max="11496" width="9" style="6"/>
    <col min="11497" max="11497" width="9.25" style="6" customWidth="1"/>
    <col min="11498" max="11542" width="2.375" style="6" customWidth="1"/>
    <col min="11543" max="11543" width="5.625" style="6" customWidth="1"/>
    <col min="11544" max="11546" width="4.625" style="6" customWidth="1"/>
    <col min="11547" max="11549" width="0" style="6" hidden="1" customWidth="1"/>
    <col min="11550" max="11550" width="4.625" style="6" customWidth="1"/>
    <col min="11551" max="11553" width="0" style="6" hidden="1" customWidth="1"/>
    <col min="11554" max="11554" width="4.625" style="6" customWidth="1"/>
    <col min="11555" max="11555" width="0" style="6" hidden="1" customWidth="1"/>
    <col min="11556" max="11556" width="5.625" style="6" customWidth="1"/>
    <col min="11557" max="11557" width="8.625" style="6" customWidth="1"/>
    <col min="11558" max="11752" width="9" style="6"/>
    <col min="11753" max="11753" width="9.25" style="6" customWidth="1"/>
    <col min="11754" max="11798" width="2.375" style="6" customWidth="1"/>
    <col min="11799" max="11799" width="5.625" style="6" customWidth="1"/>
    <col min="11800" max="11802" width="4.625" style="6" customWidth="1"/>
    <col min="11803" max="11805" width="0" style="6" hidden="1" customWidth="1"/>
    <col min="11806" max="11806" width="4.625" style="6" customWidth="1"/>
    <col min="11807" max="11809" width="0" style="6" hidden="1" customWidth="1"/>
    <col min="11810" max="11810" width="4.625" style="6" customWidth="1"/>
    <col min="11811" max="11811" width="0" style="6" hidden="1" customWidth="1"/>
    <col min="11812" max="11812" width="5.625" style="6" customWidth="1"/>
    <col min="11813" max="11813" width="8.625" style="6" customWidth="1"/>
    <col min="11814" max="12008" width="9" style="6"/>
    <col min="12009" max="12009" width="9.25" style="6" customWidth="1"/>
    <col min="12010" max="12054" width="2.375" style="6" customWidth="1"/>
    <col min="12055" max="12055" width="5.625" style="6" customWidth="1"/>
    <col min="12056" max="12058" width="4.625" style="6" customWidth="1"/>
    <col min="12059" max="12061" width="0" style="6" hidden="1" customWidth="1"/>
    <col min="12062" max="12062" width="4.625" style="6" customWidth="1"/>
    <col min="12063" max="12065" width="0" style="6" hidden="1" customWidth="1"/>
    <col min="12066" max="12066" width="4.625" style="6" customWidth="1"/>
    <col min="12067" max="12067" width="0" style="6" hidden="1" customWidth="1"/>
    <col min="12068" max="12068" width="5.625" style="6" customWidth="1"/>
    <col min="12069" max="12069" width="8.625" style="6" customWidth="1"/>
    <col min="12070" max="12264" width="9" style="6"/>
    <col min="12265" max="12265" width="9.25" style="6" customWidth="1"/>
    <col min="12266" max="12310" width="2.375" style="6" customWidth="1"/>
    <col min="12311" max="12311" width="5.625" style="6" customWidth="1"/>
    <col min="12312" max="12314" width="4.625" style="6" customWidth="1"/>
    <col min="12315" max="12317" width="0" style="6" hidden="1" customWidth="1"/>
    <col min="12318" max="12318" width="4.625" style="6" customWidth="1"/>
    <col min="12319" max="12321" width="0" style="6" hidden="1" customWidth="1"/>
    <col min="12322" max="12322" width="4.625" style="6" customWidth="1"/>
    <col min="12323" max="12323" width="0" style="6" hidden="1" customWidth="1"/>
    <col min="12324" max="12324" width="5.625" style="6" customWidth="1"/>
    <col min="12325" max="12325" width="8.625" style="6" customWidth="1"/>
    <col min="12326" max="12520" width="9" style="6"/>
    <col min="12521" max="12521" width="9.25" style="6" customWidth="1"/>
    <col min="12522" max="12566" width="2.375" style="6" customWidth="1"/>
    <col min="12567" max="12567" width="5.625" style="6" customWidth="1"/>
    <col min="12568" max="12570" width="4.625" style="6" customWidth="1"/>
    <col min="12571" max="12573" width="0" style="6" hidden="1" customWidth="1"/>
    <col min="12574" max="12574" width="4.625" style="6" customWidth="1"/>
    <col min="12575" max="12577" width="0" style="6" hidden="1" customWidth="1"/>
    <col min="12578" max="12578" width="4.625" style="6" customWidth="1"/>
    <col min="12579" max="12579" width="0" style="6" hidden="1" customWidth="1"/>
    <col min="12580" max="12580" width="5.625" style="6" customWidth="1"/>
    <col min="12581" max="12581" width="8.625" style="6" customWidth="1"/>
    <col min="12582" max="12776" width="9" style="6"/>
    <col min="12777" max="12777" width="9.25" style="6" customWidth="1"/>
    <col min="12778" max="12822" width="2.375" style="6" customWidth="1"/>
    <col min="12823" max="12823" width="5.625" style="6" customWidth="1"/>
    <col min="12824" max="12826" width="4.625" style="6" customWidth="1"/>
    <col min="12827" max="12829" width="0" style="6" hidden="1" customWidth="1"/>
    <col min="12830" max="12830" width="4.625" style="6" customWidth="1"/>
    <col min="12831" max="12833" width="0" style="6" hidden="1" customWidth="1"/>
    <col min="12834" max="12834" width="4.625" style="6" customWidth="1"/>
    <col min="12835" max="12835" width="0" style="6" hidden="1" customWidth="1"/>
    <col min="12836" max="12836" width="5.625" style="6" customWidth="1"/>
    <col min="12837" max="12837" width="8.625" style="6" customWidth="1"/>
    <col min="12838" max="13032" width="9" style="6"/>
    <col min="13033" max="13033" width="9.25" style="6" customWidth="1"/>
    <col min="13034" max="13078" width="2.375" style="6" customWidth="1"/>
    <col min="13079" max="13079" width="5.625" style="6" customWidth="1"/>
    <col min="13080" max="13082" width="4.625" style="6" customWidth="1"/>
    <col min="13083" max="13085" width="0" style="6" hidden="1" customWidth="1"/>
    <col min="13086" max="13086" width="4.625" style="6" customWidth="1"/>
    <col min="13087" max="13089" width="0" style="6" hidden="1" customWidth="1"/>
    <col min="13090" max="13090" width="4.625" style="6" customWidth="1"/>
    <col min="13091" max="13091" width="0" style="6" hidden="1" customWidth="1"/>
    <col min="13092" max="13092" width="5.625" style="6" customWidth="1"/>
    <col min="13093" max="13093" width="8.625" style="6" customWidth="1"/>
    <col min="13094" max="13288" width="9" style="6"/>
    <col min="13289" max="13289" width="9.25" style="6" customWidth="1"/>
    <col min="13290" max="13334" width="2.375" style="6" customWidth="1"/>
    <col min="13335" max="13335" width="5.625" style="6" customWidth="1"/>
    <col min="13336" max="13338" width="4.625" style="6" customWidth="1"/>
    <col min="13339" max="13341" width="0" style="6" hidden="1" customWidth="1"/>
    <col min="13342" max="13342" width="4.625" style="6" customWidth="1"/>
    <col min="13343" max="13345" width="0" style="6" hidden="1" customWidth="1"/>
    <col min="13346" max="13346" width="4.625" style="6" customWidth="1"/>
    <col min="13347" max="13347" width="0" style="6" hidden="1" customWidth="1"/>
    <col min="13348" max="13348" width="5.625" style="6" customWidth="1"/>
    <col min="13349" max="13349" width="8.625" style="6" customWidth="1"/>
    <col min="13350" max="13544" width="9" style="6"/>
    <col min="13545" max="13545" width="9.25" style="6" customWidth="1"/>
    <col min="13546" max="13590" width="2.375" style="6" customWidth="1"/>
    <col min="13591" max="13591" width="5.625" style="6" customWidth="1"/>
    <col min="13592" max="13594" width="4.625" style="6" customWidth="1"/>
    <col min="13595" max="13597" width="0" style="6" hidden="1" customWidth="1"/>
    <col min="13598" max="13598" width="4.625" style="6" customWidth="1"/>
    <col min="13599" max="13601" width="0" style="6" hidden="1" customWidth="1"/>
    <col min="13602" max="13602" width="4.625" style="6" customWidth="1"/>
    <col min="13603" max="13603" width="0" style="6" hidden="1" customWidth="1"/>
    <col min="13604" max="13604" width="5.625" style="6" customWidth="1"/>
    <col min="13605" max="13605" width="8.625" style="6" customWidth="1"/>
    <col min="13606" max="13800" width="9" style="6"/>
    <col min="13801" max="13801" width="9.25" style="6" customWidth="1"/>
    <col min="13802" max="13846" width="2.375" style="6" customWidth="1"/>
    <col min="13847" max="13847" width="5.625" style="6" customWidth="1"/>
    <col min="13848" max="13850" width="4.625" style="6" customWidth="1"/>
    <col min="13851" max="13853" width="0" style="6" hidden="1" customWidth="1"/>
    <col min="13854" max="13854" width="4.625" style="6" customWidth="1"/>
    <col min="13855" max="13857" width="0" style="6" hidden="1" customWidth="1"/>
    <col min="13858" max="13858" width="4.625" style="6" customWidth="1"/>
    <col min="13859" max="13859" width="0" style="6" hidden="1" customWidth="1"/>
    <col min="13860" max="13860" width="5.625" style="6" customWidth="1"/>
    <col min="13861" max="13861" width="8.625" style="6" customWidth="1"/>
    <col min="13862" max="14056" width="9" style="6"/>
    <col min="14057" max="14057" width="9.25" style="6" customWidth="1"/>
    <col min="14058" max="14102" width="2.375" style="6" customWidth="1"/>
    <col min="14103" max="14103" width="5.625" style="6" customWidth="1"/>
    <col min="14104" max="14106" width="4.625" style="6" customWidth="1"/>
    <col min="14107" max="14109" width="0" style="6" hidden="1" customWidth="1"/>
    <col min="14110" max="14110" width="4.625" style="6" customWidth="1"/>
    <col min="14111" max="14113" width="0" style="6" hidden="1" customWidth="1"/>
    <col min="14114" max="14114" width="4.625" style="6" customWidth="1"/>
    <col min="14115" max="14115" width="0" style="6" hidden="1" customWidth="1"/>
    <col min="14116" max="14116" width="5.625" style="6" customWidth="1"/>
    <col min="14117" max="14117" width="8.625" style="6" customWidth="1"/>
    <col min="14118" max="14312" width="9" style="6"/>
    <col min="14313" max="14313" width="9.25" style="6" customWidth="1"/>
    <col min="14314" max="14358" width="2.375" style="6" customWidth="1"/>
    <col min="14359" max="14359" width="5.625" style="6" customWidth="1"/>
    <col min="14360" max="14362" width="4.625" style="6" customWidth="1"/>
    <col min="14363" max="14365" width="0" style="6" hidden="1" customWidth="1"/>
    <col min="14366" max="14366" width="4.625" style="6" customWidth="1"/>
    <col min="14367" max="14369" width="0" style="6" hidden="1" customWidth="1"/>
    <col min="14370" max="14370" width="4.625" style="6" customWidth="1"/>
    <col min="14371" max="14371" width="0" style="6" hidden="1" customWidth="1"/>
    <col min="14372" max="14372" width="5.625" style="6" customWidth="1"/>
    <col min="14373" max="14373" width="8.625" style="6" customWidth="1"/>
    <col min="14374" max="14568" width="9" style="6"/>
    <col min="14569" max="14569" width="9.25" style="6" customWidth="1"/>
    <col min="14570" max="14614" width="2.375" style="6" customWidth="1"/>
    <col min="14615" max="14615" width="5.625" style="6" customWidth="1"/>
    <col min="14616" max="14618" width="4.625" style="6" customWidth="1"/>
    <col min="14619" max="14621" width="0" style="6" hidden="1" customWidth="1"/>
    <col min="14622" max="14622" width="4.625" style="6" customWidth="1"/>
    <col min="14623" max="14625" width="0" style="6" hidden="1" customWidth="1"/>
    <col min="14626" max="14626" width="4.625" style="6" customWidth="1"/>
    <col min="14627" max="14627" width="0" style="6" hidden="1" customWidth="1"/>
    <col min="14628" max="14628" width="5.625" style="6" customWidth="1"/>
    <col min="14629" max="14629" width="8.625" style="6" customWidth="1"/>
    <col min="14630" max="14824" width="9" style="6"/>
    <col min="14825" max="14825" width="9.25" style="6" customWidth="1"/>
    <col min="14826" max="14870" width="2.375" style="6" customWidth="1"/>
    <col min="14871" max="14871" width="5.625" style="6" customWidth="1"/>
    <col min="14872" max="14874" width="4.625" style="6" customWidth="1"/>
    <col min="14875" max="14877" width="0" style="6" hidden="1" customWidth="1"/>
    <col min="14878" max="14878" width="4.625" style="6" customWidth="1"/>
    <col min="14879" max="14881" width="0" style="6" hidden="1" customWidth="1"/>
    <col min="14882" max="14882" width="4.625" style="6" customWidth="1"/>
    <col min="14883" max="14883" width="0" style="6" hidden="1" customWidth="1"/>
    <col min="14884" max="14884" width="5.625" style="6" customWidth="1"/>
    <col min="14885" max="14885" width="8.625" style="6" customWidth="1"/>
    <col min="14886" max="15080" width="9" style="6"/>
    <col min="15081" max="15081" width="9.25" style="6" customWidth="1"/>
    <col min="15082" max="15126" width="2.375" style="6" customWidth="1"/>
    <col min="15127" max="15127" width="5.625" style="6" customWidth="1"/>
    <col min="15128" max="15130" width="4.625" style="6" customWidth="1"/>
    <col min="15131" max="15133" width="0" style="6" hidden="1" customWidth="1"/>
    <col min="15134" max="15134" width="4.625" style="6" customWidth="1"/>
    <col min="15135" max="15137" width="0" style="6" hidden="1" customWidth="1"/>
    <col min="15138" max="15138" width="4.625" style="6" customWidth="1"/>
    <col min="15139" max="15139" width="0" style="6" hidden="1" customWidth="1"/>
    <col min="15140" max="15140" width="5.625" style="6" customWidth="1"/>
    <col min="15141" max="15141" width="8.625" style="6" customWidth="1"/>
    <col min="15142" max="15336" width="9" style="6"/>
    <col min="15337" max="15337" width="9.25" style="6" customWidth="1"/>
    <col min="15338" max="15382" width="2.375" style="6" customWidth="1"/>
    <col min="15383" max="15383" width="5.625" style="6" customWidth="1"/>
    <col min="15384" max="15386" width="4.625" style="6" customWidth="1"/>
    <col min="15387" max="15389" width="0" style="6" hidden="1" customWidth="1"/>
    <col min="15390" max="15390" width="4.625" style="6" customWidth="1"/>
    <col min="15391" max="15393" width="0" style="6" hidden="1" customWidth="1"/>
    <col min="15394" max="15394" width="4.625" style="6" customWidth="1"/>
    <col min="15395" max="15395" width="0" style="6" hidden="1" customWidth="1"/>
    <col min="15396" max="15396" width="5.625" style="6" customWidth="1"/>
    <col min="15397" max="15397" width="8.625" style="6" customWidth="1"/>
    <col min="15398" max="15592" width="9" style="6"/>
    <col min="15593" max="15593" width="9.25" style="6" customWidth="1"/>
    <col min="15594" max="15638" width="2.375" style="6" customWidth="1"/>
    <col min="15639" max="15639" width="5.625" style="6" customWidth="1"/>
    <col min="15640" max="15642" width="4.625" style="6" customWidth="1"/>
    <col min="15643" max="15645" width="0" style="6" hidden="1" customWidth="1"/>
    <col min="15646" max="15646" width="4.625" style="6" customWidth="1"/>
    <col min="15647" max="15649" width="0" style="6" hidden="1" customWidth="1"/>
    <col min="15650" max="15650" width="4.625" style="6" customWidth="1"/>
    <col min="15651" max="15651" width="0" style="6" hidden="1" customWidth="1"/>
    <col min="15652" max="15652" width="5.625" style="6" customWidth="1"/>
    <col min="15653" max="15653" width="8.625" style="6" customWidth="1"/>
    <col min="15654" max="15848" width="9" style="6"/>
    <col min="15849" max="15849" width="9.25" style="6" customWidth="1"/>
    <col min="15850" max="15894" width="2.375" style="6" customWidth="1"/>
    <col min="15895" max="15895" width="5.625" style="6" customWidth="1"/>
    <col min="15896" max="15898" width="4.625" style="6" customWidth="1"/>
    <col min="15899" max="15901" width="0" style="6" hidden="1" customWidth="1"/>
    <col min="15902" max="15902" width="4.625" style="6" customWidth="1"/>
    <col min="15903" max="15905" width="0" style="6" hidden="1" customWidth="1"/>
    <col min="15906" max="15906" width="4.625" style="6" customWidth="1"/>
    <col min="15907" max="15907" width="0" style="6" hidden="1" customWidth="1"/>
    <col min="15908" max="15908" width="5.625" style="6" customWidth="1"/>
    <col min="15909" max="15909" width="8.625" style="6" customWidth="1"/>
    <col min="15910" max="16104" width="9" style="6"/>
    <col min="16105" max="16105" width="9.25" style="6" customWidth="1"/>
    <col min="16106" max="16150" width="2.375" style="6" customWidth="1"/>
    <col min="16151" max="16151" width="5.625" style="6" customWidth="1"/>
    <col min="16152" max="16154" width="4.625" style="6" customWidth="1"/>
    <col min="16155" max="16157" width="0" style="6" hidden="1" customWidth="1"/>
    <col min="16158" max="16158" width="4.625" style="6" customWidth="1"/>
    <col min="16159" max="16161" width="0" style="6" hidden="1" customWidth="1"/>
    <col min="16162" max="16162" width="4.625" style="6" customWidth="1"/>
    <col min="16163" max="16163" width="0" style="6" hidden="1" customWidth="1"/>
    <col min="16164" max="16164" width="5.625" style="6" customWidth="1"/>
    <col min="16165" max="16165" width="8.625" style="6" customWidth="1"/>
    <col min="16166" max="16384" width="9" style="6"/>
  </cols>
  <sheetData>
    <row r="1" spans="1:49" x14ac:dyDescent="0.15">
      <c r="AJ1" s="7" t="s">
        <v>117</v>
      </c>
    </row>
    <row r="2" spans="1:49" s="13" customFormat="1" ht="18" customHeight="1" x14ac:dyDescent="0.2">
      <c r="A2" s="9" t="s">
        <v>58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AE2" s="14" t="s">
        <v>36</v>
      </c>
      <c r="AF2" s="14"/>
      <c r="AG2" s="14"/>
      <c r="AH2" s="14"/>
      <c r="AI2" s="14"/>
      <c r="AJ2" s="14"/>
      <c r="AL2" s="15"/>
    </row>
    <row r="3" spans="1:49" s="13" customFormat="1" ht="18.75" customHeight="1" x14ac:dyDescent="0.2">
      <c r="A3" s="16" t="s">
        <v>116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O3" s="12"/>
      <c r="P3" s="12"/>
      <c r="Q3" s="12"/>
      <c r="R3" s="12"/>
      <c r="S3" s="12"/>
      <c r="T3" s="17"/>
      <c r="U3" s="12"/>
      <c r="V3" s="12"/>
      <c r="W3" s="12"/>
      <c r="AL3" s="15"/>
    </row>
    <row r="4" spans="1:49" ht="16.5" customHeight="1" x14ac:dyDescent="0.15">
      <c r="A4" s="18"/>
      <c r="B4" s="19"/>
      <c r="C4" s="19"/>
      <c r="D4" s="19"/>
      <c r="E4" s="19"/>
      <c r="F4" s="19"/>
      <c r="G4" s="20"/>
      <c r="H4" s="20"/>
      <c r="I4" s="20"/>
      <c r="J4" s="20"/>
      <c r="K4" s="20"/>
      <c r="M4" s="6" t="s">
        <v>38</v>
      </c>
      <c r="O4" s="6" t="s">
        <v>39</v>
      </c>
      <c r="AE4" s="19"/>
      <c r="AF4" s="21"/>
      <c r="AG4" s="21"/>
      <c r="AH4" s="21"/>
      <c r="AI4" s="19"/>
      <c r="AJ4" s="7"/>
    </row>
    <row r="5" spans="1:49" s="23" customFormat="1" ht="12" customHeight="1" x14ac:dyDescent="0.15">
      <c r="A5" s="22"/>
      <c r="C5" s="24">
        <v>1</v>
      </c>
      <c r="D5" s="24"/>
      <c r="E5" s="24"/>
      <c r="F5" s="24">
        <v>2</v>
      </c>
      <c r="G5" s="24"/>
      <c r="H5" s="24"/>
      <c r="I5" s="24">
        <v>3</v>
      </c>
      <c r="J5" s="24"/>
      <c r="K5" s="24"/>
      <c r="L5" s="24">
        <v>4</v>
      </c>
      <c r="M5" s="24"/>
      <c r="N5" s="24"/>
      <c r="O5" s="24">
        <v>5</v>
      </c>
      <c r="P5" s="24"/>
      <c r="Q5" s="24"/>
      <c r="R5" s="24">
        <v>6</v>
      </c>
      <c r="S5" s="24"/>
      <c r="T5" s="24"/>
      <c r="U5" s="24">
        <v>7</v>
      </c>
      <c r="V5" s="24"/>
      <c r="W5" s="24"/>
      <c r="X5" s="24">
        <v>8</v>
      </c>
      <c r="Y5" s="24"/>
      <c r="Z5" s="24"/>
      <c r="AA5" s="24">
        <v>9</v>
      </c>
      <c r="AB5" s="24"/>
      <c r="AC5" s="25" t="s">
        <v>40</v>
      </c>
      <c r="AE5" s="25"/>
      <c r="AF5" s="25" t="s">
        <v>41</v>
      </c>
      <c r="AG5" s="25" t="s">
        <v>42</v>
      </c>
      <c r="AH5" s="25" t="s">
        <v>43</v>
      </c>
      <c r="AL5" s="8"/>
    </row>
    <row r="6" spans="1:49" s="26" customFormat="1" ht="26.25" customHeight="1" x14ac:dyDescent="0.15">
      <c r="B6" s="183" t="s">
        <v>109</v>
      </c>
      <c r="C6" s="184"/>
      <c r="D6" s="185"/>
      <c r="E6" s="183" t="s">
        <v>110</v>
      </c>
      <c r="F6" s="184"/>
      <c r="G6" s="185"/>
      <c r="H6" s="183" t="s">
        <v>111</v>
      </c>
      <c r="I6" s="184"/>
      <c r="J6" s="185"/>
      <c r="K6" s="183" t="s">
        <v>45</v>
      </c>
      <c r="L6" s="184"/>
      <c r="M6" s="185"/>
      <c r="N6" s="183" t="s">
        <v>112</v>
      </c>
      <c r="O6" s="184"/>
      <c r="P6" s="185"/>
      <c r="Q6" s="183" t="s">
        <v>113</v>
      </c>
      <c r="R6" s="184"/>
      <c r="S6" s="185"/>
      <c r="T6" s="183" t="s">
        <v>114</v>
      </c>
      <c r="U6" s="184"/>
      <c r="V6" s="185"/>
      <c r="W6" s="183" t="s">
        <v>115</v>
      </c>
      <c r="X6" s="184"/>
      <c r="Y6" s="185"/>
      <c r="Z6" s="202"/>
      <c r="AA6" s="203"/>
      <c r="AB6" s="204"/>
      <c r="AC6" s="27" t="s">
        <v>49</v>
      </c>
      <c r="AD6" s="28" t="s">
        <v>50</v>
      </c>
      <c r="AE6" s="29" t="s">
        <v>51</v>
      </c>
      <c r="AF6" s="27" t="s">
        <v>52</v>
      </c>
      <c r="AG6" s="27" t="s">
        <v>38</v>
      </c>
      <c r="AH6" s="27" t="s">
        <v>53</v>
      </c>
      <c r="AI6" s="30" t="s">
        <v>54</v>
      </c>
      <c r="AJ6" s="31" t="s">
        <v>55</v>
      </c>
      <c r="AL6" s="32" t="s">
        <v>56</v>
      </c>
      <c r="AP6" s="84" t="s">
        <v>105</v>
      </c>
      <c r="AQ6" s="85"/>
      <c r="AR6" s="86"/>
      <c r="AS6" s="85"/>
      <c r="AT6" s="86"/>
      <c r="AU6"/>
      <c r="AV6"/>
      <c r="AW6"/>
    </row>
    <row r="7" spans="1:49" s="44" customFormat="1" ht="18" customHeight="1" x14ac:dyDescent="0.15">
      <c r="A7" s="160" t="str">
        <f>B6</f>
        <v>DerruZona</v>
      </c>
      <c r="B7" s="33"/>
      <c r="C7" s="34"/>
      <c r="D7" s="35"/>
      <c r="E7" s="36">
        <v>0</v>
      </c>
      <c r="F7" s="37" t="s">
        <v>57</v>
      </c>
      <c r="G7" s="38">
        <v>0</v>
      </c>
      <c r="H7" s="39">
        <v>3</v>
      </c>
      <c r="I7" s="37" t="s">
        <v>57</v>
      </c>
      <c r="J7" s="38">
        <v>2</v>
      </c>
      <c r="K7" s="39">
        <v>2</v>
      </c>
      <c r="L7" s="37" t="s">
        <v>57</v>
      </c>
      <c r="M7" s="38">
        <v>1</v>
      </c>
      <c r="N7" s="39">
        <v>0</v>
      </c>
      <c r="O7" s="37" t="s">
        <v>57</v>
      </c>
      <c r="P7" s="38">
        <v>0</v>
      </c>
      <c r="Q7" s="39">
        <v>3</v>
      </c>
      <c r="R7" s="37" t="s">
        <v>57</v>
      </c>
      <c r="S7" s="38">
        <v>3</v>
      </c>
      <c r="T7" s="40">
        <v>0</v>
      </c>
      <c r="U7" s="37" t="s">
        <v>57</v>
      </c>
      <c r="V7" s="41">
        <v>2</v>
      </c>
      <c r="W7" s="39">
        <v>17</v>
      </c>
      <c r="X7" s="37" t="s">
        <v>57</v>
      </c>
      <c r="Y7" s="38">
        <v>0</v>
      </c>
      <c r="Z7" s="113"/>
      <c r="AA7" s="114" t="s">
        <v>57</v>
      </c>
      <c r="AB7" s="115"/>
      <c r="AC7" s="158">
        <f>COUNTIF(B8:AB8,"○")*3+COUNTIF(B8:AB8,"△")</f>
        <v>12</v>
      </c>
      <c r="AD7" s="167">
        <v>3</v>
      </c>
      <c r="AE7" s="169">
        <v>3</v>
      </c>
      <c r="AF7" s="171">
        <f>AG7-AH7</f>
        <v>17</v>
      </c>
      <c r="AG7" s="171">
        <f>SUM(B7,E7,H7,K7,N7,Q7,T7,W7,Z7)</f>
        <v>25</v>
      </c>
      <c r="AH7" s="158">
        <f>SUM(D7,G7,J7,M7,P7,S7,V7,Y7,AB7)</f>
        <v>8</v>
      </c>
      <c r="AI7" s="182" t="e">
        <f>#REF!-AH7</f>
        <v>#REF!</v>
      </c>
      <c r="AJ7" s="162" t="s">
        <v>184</v>
      </c>
      <c r="AK7" s="164"/>
      <c r="AL7" s="42"/>
      <c r="AM7" s="43"/>
      <c r="AN7" s="43"/>
      <c r="AP7" s="1">
        <v>1</v>
      </c>
      <c r="AQ7" s="2" t="s">
        <v>12</v>
      </c>
      <c r="AR7" s="187" t="s">
        <v>184</v>
      </c>
      <c r="AS7" s="180"/>
      <c r="AT7" s="181"/>
      <c r="AU7" t="s">
        <v>67</v>
      </c>
      <c r="AV7" t="s">
        <v>68</v>
      </c>
      <c r="AW7" s="89">
        <v>28</v>
      </c>
    </row>
    <row r="8" spans="1:49" s="44" customFormat="1" ht="18" customHeight="1" x14ac:dyDescent="0.15">
      <c r="A8" s="161"/>
      <c r="B8" s="45"/>
      <c r="C8" s="46" t="str">
        <f>IF(B7="","", IF(B7&gt;D7,"○",IF(B7=D7,"△",IF(B7&lt;D7,"×",))))</f>
        <v/>
      </c>
      <c r="D8" s="47"/>
      <c r="E8" s="48"/>
      <c r="F8" s="49" t="str">
        <f>IF(E7="","", IF(E7&gt;G7,"○",IF(E7=G7,"△",IF(E7&lt;G7,"×",))))</f>
        <v>△</v>
      </c>
      <c r="G8" s="50"/>
      <c r="H8" s="48"/>
      <c r="I8" s="49" t="str">
        <f>IF(H7="","", IF(H7&gt;J7,"○",IF(H7=J7,"△",IF(H7&lt;J7,"×",))))</f>
        <v>○</v>
      </c>
      <c r="J8" s="50"/>
      <c r="K8" s="48"/>
      <c r="L8" s="49" t="str">
        <f>IF(K7="","", IF(K7&gt;M7,"○",IF(K7=M7,"△",IF(K7&lt;M7,"×",))))</f>
        <v>○</v>
      </c>
      <c r="M8" s="50"/>
      <c r="N8" s="48"/>
      <c r="O8" s="49" t="str">
        <f>IF(N7="","", IF(N7&gt;P7,"○",IF(N7=P7,"△",IF(N7&lt;P7,"×",))))</f>
        <v>△</v>
      </c>
      <c r="P8" s="50"/>
      <c r="Q8" s="48"/>
      <c r="R8" s="49" t="str">
        <f>IF(Q7="","", IF(Q7&gt;S7,"○",IF(Q7=S7,"△",IF(Q7&lt;S7,"×",))))</f>
        <v>△</v>
      </c>
      <c r="S8" s="50"/>
      <c r="T8" s="48"/>
      <c r="U8" s="49" t="str">
        <f>IF(T7="","", IF(T7&gt;V7,"○",IF(T7=V7,"△",IF(T7&lt;V7,"×",))))</f>
        <v>×</v>
      </c>
      <c r="V8" s="50"/>
      <c r="W8" s="48"/>
      <c r="X8" s="49" t="str">
        <f>IF(W7="","", IF(W7&gt;Y7,"○",IF(W7=Y7,"△",IF(W7&lt;Y7,"×",))))</f>
        <v>○</v>
      </c>
      <c r="Y8" s="50"/>
      <c r="Z8" s="116"/>
      <c r="AA8" s="117" t="str">
        <f>IF(Z7="","", IF(Z7&gt;AB7,"○",IF(Z7=AB7,"△",IF(Z7&lt;AB7,"×",))))</f>
        <v/>
      </c>
      <c r="AB8" s="118"/>
      <c r="AC8" s="159"/>
      <c r="AD8" s="168"/>
      <c r="AE8" s="170"/>
      <c r="AF8" s="172"/>
      <c r="AG8" s="172"/>
      <c r="AH8" s="159"/>
      <c r="AI8" s="161"/>
      <c r="AJ8" s="163"/>
      <c r="AK8" s="164"/>
      <c r="AL8" s="15"/>
      <c r="AP8" s="3">
        <v>2</v>
      </c>
      <c r="AQ8" s="4" t="s">
        <v>14</v>
      </c>
      <c r="AR8" s="186" t="s">
        <v>185</v>
      </c>
      <c r="AS8" s="176"/>
      <c r="AT8" s="176"/>
      <c r="AU8"/>
      <c r="AV8" t="s">
        <v>69</v>
      </c>
      <c r="AW8" s="90">
        <v>28</v>
      </c>
    </row>
    <row r="9" spans="1:49" s="44" customFormat="1" ht="18" customHeight="1" x14ac:dyDescent="0.15">
      <c r="A9" s="173" t="str">
        <f>E6</f>
        <v>RIPACE　　　2ｎｄ</v>
      </c>
      <c r="B9" s="51">
        <f>IF(G7="","",G7)</f>
        <v>0</v>
      </c>
      <c r="C9" s="52" t="s">
        <v>57</v>
      </c>
      <c r="D9" s="53">
        <f>IF(E7="","",E7)</f>
        <v>0</v>
      </c>
      <c r="E9" s="33"/>
      <c r="F9" s="34"/>
      <c r="G9" s="35"/>
      <c r="H9" s="54">
        <v>3</v>
      </c>
      <c r="I9" s="55" t="s">
        <v>57</v>
      </c>
      <c r="J9" s="56">
        <v>0</v>
      </c>
      <c r="K9" s="39">
        <v>0</v>
      </c>
      <c r="L9" s="37" t="s">
        <v>57</v>
      </c>
      <c r="M9" s="38">
        <v>2</v>
      </c>
      <c r="N9" s="57">
        <v>0</v>
      </c>
      <c r="O9" s="37" t="s">
        <v>57</v>
      </c>
      <c r="P9" s="38">
        <v>1</v>
      </c>
      <c r="Q9" s="39">
        <v>1</v>
      </c>
      <c r="R9" s="37" t="s">
        <v>57</v>
      </c>
      <c r="S9" s="57">
        <v>0</v>
      </c>
      <c r="T9" s="39">
        <v>0</v>
      </c>
      <c r="U9" s="37" t="s">
        <v>57</v>
      </c>
      <c r="V9" s="38">
        <v>0</v>
      </c>
      <c r="W9" s="57">
        <v>15</v>
      </c>
      <c r="X9" s="37" t="s">
        <v>57</v>
      </c>
      <c r="Y9" s="57">
        <v>0</v>
      </c>
      <c r="Z9" s="113"/>
      <c r="AA9" s="114" t="s">
        <v>57</v>
      </c>
      <c r="AB9" s="119"/>
      <c r="AC9" s="158">
        <f>COUNTIF(B10:AB10,"○")*3+COUNTIF(B10:AB10,"△")</f>
        <v>11</v>
      </c>
      <c r="AD9" s="167">
        <v>3</v>
      </c>
      <c r="AE9" s="169">
        <v>2</v>
      </c>
      <c r="AF9" s="171">
        <f>AG9-AH9</f>
        <v>16</v>
      </c>
      <c r="AG9" s="171">
        <f>SUM(B9,E9,H9,K9,N9,Q9,T9,W9,Z9)</f>
        <v>19</v>
      </c>
      <c r="AH9" s="158">
        <f>SUM(D9,G9,J9,M9,P9,S9,V9,Y9,AB9)</f>
        <v>3</v>
      </c>
      <c r="AI9" s="160" t="e">
        <f>#REF!-AH9</f>
        <v>#REF!</v>
      </c>
      <c r="AJ9" s="162" t="s">
        <v>185</v>
      </c>
      <c r="AK9" s="164"/>
      <c r="AL9" s="15"/>
      <c r="AP9" s="1">
        <v>3</v>
      </c>
      <c r="AQ9" s="2" t="s">
        <v>16</v>
      </c>
      <c r="AR9" s="186" t="s">
        <v>190</v>
      </c>
      <c r="AS9" s="176"/>
      <c r="AT9" s="176"/>
      <c r="AU9"/>
      <c r="AV9" t="s">
        <v>70</v>
      </c>
      <c r="AW9" s="91">
        <f>ROUNDDOWN(AW8/AW7,2)</f>
        <v>1</v>
      </c>
    </row>
    <row r="10" spans="1:49" s="44" customFormat="1" ht="18" customHeight="1" x14ac:dyDescent="0.15">
      <c r="A10" s="174"/>
      <c r="B10" s="58"/>
      <c r="C10" s="59" t="str">
        <f>IF(B9="","", IF(B9&gt;D9,"○",IF(B9=D9,"△",IF(B9&lt;D9,"×",))))</f>
        <v>△</v>
      </c>
      <c r="D10" s="60"/>
      <c r="E10" s="45"/>
      <c r="F10" s="46" t="str">
        <f>IF(E9="","", IF(E9&gt;G9,"○",IF(E9=G9,"△",IF(E9&lt;G9,"×",))))</f>
        <v/>
      </c>
      <c r="G10" s="47"/>
      <c r="H10" s="61"/>
      <c r="I10" s="49" t="str">
        <f>IF(H9="","", IF(H9&gt;J9,"○",IF(H9=J9,"△",IF(H9&lt;J9,"×",))))</f>
        <v>○</v>
      </c>
      <c r="J10" s="50"/>
      <c r="K10" s="61"/>
      <c r="L10" s="49" t="str">
        <f>IF(K9="","", IF(K9&gt;M9,"○",IF(K9=M9,"△",IF(K9&lt;M9,"×",))))</f>
        <v>×</v>
      </c>
      <c r="M10" s="50"/>
      <c r="N10" s="61"/>
      <c r="O10" s="49" t="str">
        <f>IF(N9="","", IF(N9&gt;P9,"○",IF(N9=P9,"△",IF(N9&lt;P9,"×",))))</f>
        <v>×</v>
      </c>
      <c r="P10" s="50"/>
      <c r="Q10" s="61"/>
      <c r="R10" s="49" t="str">
        <f>IF(Q9="","", IF(Q9&gt;S9,"○",IF(Q9=S9,"△",IF(Q9&lt;S9,"×",))))</f>
        <v>○</v>
      </c>
      <c r="S10" s="50"/>
      <c r="T10" s="61"/>
      <c r="U10" s="49" t="str">
        <f>IF(T9="","", IF(T9&gt;V9,"○",IF(T9=V9,"△",IF(T9&lt;V9,"×",))))</f>
        <v>△</v>
      </c>
      <c r="V10" s="50"/>
      <c r="W10" s="61"/>
      <c r="X10" s="49" t="str">
        <f>IF(W9="","", IF(W9&gt;Y9,"○",IF(W9=Y9,"△",IF(W9&lt;Y9,"×",))))</f>
        <v>○</v>
      </c>
      <c r="Y10" s="50"/>
      <c r="Z10" s="120"/>
      <c r="AA10" s="117" t="str">
        <f>IF(Z9="","", IF(Z9&gt;AB9,"○",IF(Z9=AB9,"△",IF(Z9&lt;AB9,"×",))))</f>
        <v/>
      </c>
      <c r="AB10" s="118"/>
      <c r="AC10" s="159"/>
      <c r="AD10" s="168"/>
      <c r="AE10" s="170"/>
      <c r="AF10" s="172"/>
      <c r="AG10" s="172"/>
      <c r="AH10" s="159"/>
      <c r="AI10" s="161"/>
      <c r="AJ10" s="163"/>
      <c r="AK10" s="164"/>
      <c r="AL10" s="15"/>
      <c r="AP10" s="1">
        <v>4</v>
      </c>
      <c r="AQ10" s="2" t="s">
        <v>18</v>
      </c>
      <c r="AR10" s="186" t="s">
        <v>188</v>
      </c>
      <c r="AS10" s="176"/>
      <c r="AT10" s="176"/>
      <c r="AU10"/>
      <c r="AV10" t="s">
        <v>71</v>
      </c>
      <c r="AW10" s="90"/>
    </row>
    <row r="11" spans="1:49" s="44" customFormat="1" ht="18" customHeight="1" x14ac:dyDescent="0.15">
      <c r="A11" s="173" t="str">
        <f>H6</f>
        <v>TSK堺</v>
      </c>
      <c r="B11" s="51">
        <f>IF(J7="","",J7)</f>
        <v>2</v>
      </c>
      <c r="C11" s="52" t="s">
        <v>57</v>
      </c>
      <c r="D11" s="53">
        <f>IF(H7="","",H7)</f>
        <v>3</v>
      </c>
      <c r="E11" s="51">
        <f>IF(J9="","",J9)</f>
        <v>0</v>
      </c>
      <c r="F11" s="52" t="s">
        <v>57</v>
      </c>
      <c r="G11" s="53">
        <f>IF(H9="","",H9)</f>
        <v>3</v>
      </c>
      <c r="H11" s="33"/>
      <c r="I11" s="34"/>
      <c r="J11" s="35"/>
      <c r="K11" s="62">
        <v>0</v>
      </c>
      <c r="L11" s="63" t="s">
        <v>57</v>
      </c>
      <c r="M11" s="64">
        <v>2</v>
      </c>
      <c r="N11" s="39">
        <v>1</v>
      </c>
      <c r="O11" s="37" t="s">
        <v>57</v>
      </c>
      <c r="P11" s="38">
        <v>2</v>
      </c>
      <c r="Q11" s="39">
        <v>1</v>
      </c>
      <c r="R11" s="37" t="s">
        <v>57</v>
      </c>
      <c r="S11" s="57">
        <v>2</v>
      </c>
      <c r="T11" s="39">
        <v>0</v>
      </c>
      <c r="U11" s="37" t="s">
        <v>57</v>
      </c>
      <c r="V11" s="38">
        <v>5</v>
      </c>
      <c r="W11" s="57">
        <v>5</v>
      </c>
      <c r="X11" s="37" t="s">
        <v>57</v>
      </c>
      <c r="Y11" s="38">
        <v>0</v>
      </c>
      <c r="Z11" s="121"/>
      <c r="AA11" s="122" t="s">
        <v>57</v>
      </c>
      <c r="AB11" s="123"/>
      <c r="AC11" s="158">
        <f>COUNTIF(B12:AB12,"○")*3+COUNTIF(B12:AB12,"△")</f>
        <v>3</v>
      </c>
      <c r="AD11" s="167">
        <v>1</v>
      </c>
      <c r="AE11" s="169">
        <v>0</v>
      </c>
      <c r="AF11" s="171">
        <f>AG11-AH11</f>
        <v>-8</v>
      </c>
      <c r="AG11" s="171">
        <f t="shared" ref="AG11" si="0">SUM(B11,E11,H11,K11,N11,Q11,T11,W11,Z11)</f>
        <v>9</v>
      </c>
      <c r="AH11" s="158">
        <f t="shared" ref="AH11" si="1">SUM(D11,G11,J11,M11,P11,S11,V11,Y11,AB11)</f>
        <v>17</v>
      </c>
      <c r="AI11" s="160" t="e">
        <f>#REF!-AH11</f>
        <v>#REF!</v>
      </c>
      <c r="AJ11" s="162" t="s">
        <v>183</v>
      </c>
      <c r="AK11" s="164"/>
      <c r="AL11" s="15"/>
      <c r="AP11" s="1">
        <v>5</v>
      </c>
      <c r="AQ11" s="2" t="s">
        <v>20</v>
      </c>
      <c r="AR11" s="186" t="s">
        <v>189</v>
      </c>
      <c r="AS11" s="176"/>
      <c r="AT11" s="176"/>
      <c r="AU11"/>
      <c r="AV11" t="s">
        <v>72</v>
      </c>
      <c r="AW11" s="89">
        <f>AW7-AW8-AW10</f>
        <v>0</v>
      </c>
    </row>
    <row r="12" spans="1:49" s="44" customFormat="1" ht="18" customHeight="1" x14ac:dyDescent="0.15">
      <c r="A12" s="174"/>
      <c r="B12" s="58"/>
      <c r="C12" s="59" t="str">
        <f>IF(B11="","", IF(B11&gt;D11,"○",IF(B11=D11,"△",IF(B11&lt;D11,"×",))))</f>
        <v>×</v>
      </c>
      <c r="D12" s="60"/>
      <c r="E12" s="66"/>
      <c r="F12" s="67" t="str">
        <f>IF(E11="","", IF(E11&gt;G11,"○",IF(E11=G11,"△",IF(E11&lt;G11,"×",))))</f>
        <v>×</v>
      </c>
      <c r="G12" s="68"/>
      <c r="H12" s="45"/>
      <c r="I12" s="46" t="str">
        <f>IF(H11="","", IF(H11&gt;J11,"○",IF(H11=J11,"△",IF(H11&lt;J11,"×",))))</f>
        <v/>
      </c>
      <c r="J12" s="47"/>
      <c r="K12" s="61"/>
      <c r="L12" s="49" t="str">
        <f>IF(K11="","", IF(K11&gt;M11,"○",IF(K11=M11,"△",IF(K11&lt;M11,"×",))))</f>
        <v>×</v>
      </c>
      <c r="M12" s="50"/>
      <c r="N12" s="61"/>
      <c r="O12" s="49" t="str">
        <f>IF(N11="","", IF(N11&gt;P11,"○",IF(N11=P11,"△",IF(N11&lt;P11,"×",))))</f>
        <v>×</v>
      </c>
      <c r="P12" s="50"/>
      <c r="Q12" s="61"/>
      <c r="R12" s="49" t="str">
        <f>IF(Q11="","", IF(Q11&gt;S11,"○",IF(Q11=S11,"△",IF(Q11&lt;S11,"×",))))</f>
        <v>×</v>
      </c>
      <c r="S12" s="50"/>
      <c r="T12" s="61"/>
      <c r="U12" s="49" t="str">
        <f>IF(T11="","", IF(T11&gt;V11,"○",IF(T11=V11,"△",IF(T11&lt;V11,"×",))))</f>
        <v>×</v>
      </c>
      <c r="V12" s="50"/>
      <c r="W12" s="61"/>
      <c r="X12" s="49" t="str">
        <f>IF(W11="","", IF(W11&gt;Y11,"○",IF(W11=Y11,"△",IF(W11&lt;Y11,"×",))))</f>
        <v>○</v>
      </c>
      <c r="Y12" s="50"/>
      <c r="Z12" s="120"/>
      <c r="AA12" s="117" t="str">
        <f>IF(Z11="","", IF(Z11&gt;AB11,"○",IF(Z11=AB11,"△",IF(Z11&lt;AB11,"×",))))</f>
        <v/>
      </c>
      <c r="AB12" s="118"/>
      <c r="AC12" s="159"/>
      <c r="AD12" s="168"/>
      <c r="AE12" s="170"/>
      <c r="AF12" s="172"/>
      <c r="AG12" s="172"/>
      <c r="AH12" s="159"/>
      <c r="AI12" s="161"/>
      <c r="AJ12" s="163"/>
      <c r="AK12" s="164"/>
      <c r="AL12" s="15"/>
      <c r="AP12" s="1">
        <v>6</v>
      </c>
      <c r="AQ12" s="2" t="s">
        <v>22</v>
      </c>
      <c r="AR12" s="186" t="s">
        <v>186</v>
      </c>
      <c r="AS12" s="176"/>
      <c r="AT12" s="176"/>
      <c r="AU12"/>
      <c r="AV12"/>
      <c r="AW12"/>
    </row>
    <row r="13" spans="1:49" s="44" customFormat="1" ht="18" customHeight="1" x14ac:dyDescent="0.15">
      <c r="A13" s="173" t="str">
        <f>K6</f>
        <v>Erba</v>
      </c>
      <c r="B13" s="51">
        <f>IF(M7="","",M7)</f>
        <v>1</v>
      </c>
      <c r="C13" s="52" t="s">
        <v>57</v>
      </c>
      <c r="D13" s="53">
        <f>IF(K7="","",K7)</f>
        <v>2</v>
      </c>
      <c r="E13" s="51">
        <f>IF(M9="","",M9)</f>
        <v>2</v>
      </c>
      <c r="F13" s="52" t="s">
        <v>57</v>
      </c>
      <c r="G13" s="53">
        <f>IF(K9="","",K9)</f>
        <v>0</v>
      </c>
      <c r="H13" s="51">
        <f>IF(M11="","",M11)</f>
        <v>2</v>
      </c>
      <c r="I13" s="52" t="s">
        <v>57</v>
      </c>
      <c r="J13" s="53">
        <f>IF(K11="","",K11)</f>
        <v>0</v>
      </c>
      <c r="K13" s="33"/>
      <c r="L13" s="34"/>
      <c r="M13" s="35"/>
      <c r="N13" s="39">
        <v>0</v>
      </c>
      <c r="O13" s="37" t="s">
        <v>57</v>
      </c>
      <c r="P13" s="38">
        <v>0</v>
      </c>
      <c r="Q13" s="69">
        <v>2</v>
      </c>
      <c r="R13" s="55" t="s">
        <v>57</v>
      </c>
      <c r="S13" s="70">
        <v>1</v>
      </c>
      <c r="T13" s="69">
        <v>1</v>
      </c>
      <c r="U13" s="55" t="s">
        <v>57</v>
      </c>
      <c r="V13" s="71">
        <v>2</v>
      </c>
      <c r="W13" s="57">
        <v>12</v>
      </c>
      <c r="X13" s="37" t="s">
        <v>57</v>
      </c>
      <c r="Y13" s="38">
        <v>0</v>
      </c>
      <c r="Z13" s="113"/>
      <c r="AA13" s="114" t="s">
        <v>57</v>
      </c>
      <c r="AB13" s="119"/>
      <c r="AC13" s="158">
        <f>COUNTIF(B14:AB14,"○")*3+COUNTIF(B14:AB14,"△")</f>
        <v>13</v>
      </c>
      <c r="AD13" s="167">
        <v>4</v>
      </c>
      <c r="AE13" s="169">
        <v>1</v>
      </c>
      <c r="AF13" s="171">
        <f>AG13-AH13</f>
        <v>15</v>
      </c>
      <c r="AG13" s="171">
        <f t="shared" ref="AG13" si="2">SUM(B13,E13,H13,K13,N13,Q13,T13,W13,Z13)</f>
        <v>20</v>
      </c>
      <c r="AH13" s="158">
        <f t="shared" ref="AH13" si="3">SUM(D13,G13,J13,M13,P13,S13,V13,Y13,AB13)</f>
        <v>5</v>
      </c>
      <c r="AI13" s="160" t="e">
        <f>#REF!-AH13</f>
        <v>#REF!</v>
      </c>
      <c r="AJ13" s="162" t="s">
        <v>180</v>
      </c>
      <c r="AK13" s="177"/>
      <c r="AL13" s="15"/>
      <c r="AP13" s="1">
        <v>7</v>
      </c>
      <c r="AQ13" s="2" t="s">
        <v>24</v>
      </c>
      <c r="AR13" s="186" t="s">
        <v>187</v>
      </c>
      <c r="AS13" s="176"/>
      <c r="AT13" s="176"/>
      <c r="AU13"/>
      <c r="AV13" s="178" t="s">
        <v>73</v>
      </c>
      <c r="AW13" s="178"/>
    </row>
    <row r="14" spans="1:49" s="44" customFormat="1" ht="18" customHeight="1" x14ac:dyDescent="0.15">
      <c r="A14" s="174"/>
      <c r="B14" s="58"/>
      <c r="C14" s="59" t="str">
        <f>IF(B13="","", IF(B13&gt;D13,"○",IF(B13=D13,"△",IF(B13&lt;D13,"×",))))</f>
        <v>×</v>
      </c>
      <c r="D14" s="60"/>
      <c r="E14" s="66"/>
      <c r="F14" s="67" t="str">
        <f>IF(E13="","", IF(E13&gt;G13,"○",IF(E13=G13,"△",IF(E13&lt;G13,"×",))))</f>
        <v>○</v>
      </c>
      <c r="G14" s="68"/>
      <c r="H14" s="66"/>
      <c r="I14" s="67" t="str">
        <f>IF(H13="","", IF(H13&gt;J13,"○",IF(H13=J13,"△",IF(H13&lt;J13,"×",))))</f>
        <v>○</v>
      </c>
      <c r="J14" s="68"/>
      <c r="K14" s="45"/>
      <c r="L14" s="46" t="str">
        <f>IF(K13="","", IF(K13&gt;M13,"○",IF(K13=M13,"△",IF(K13&lt;M13,"×",))))</f>
        <v/>
      </c>
      <c r="M14" s="47"/>
      <c r="N14" s="61"/>
      <c r="O14" s="49" t="str">
        <f>IF(N13="","", IF(N13&gt;P13,"○",IF(N13=P13,"△",IF(N13&lt;P13,"×",))))</f>
        <v>△</v>
      </c>
      <c r="P14" s="50"/>
      <c r="Q14" s="72"/>
      <c r="R14" s="73" t="str">
        <f>IF(Q13="","", IF(Q13&gt;S13,"○",IF(Q13=S13,"△",IF(Q13&lt;S13,"×",))))</f>
        <v>○</v>
      </c>
      <c r="S14" s="74"/>
      <c r="T14" s="72"/>
      <c r="U14" s="73" t="str">
        <f>IF(T13="","", IF(T13&gt;V13,"○",IF(T13=V13,"△",IF(T13&lt;V13,"×",))))</f>
        <v>×</v>
      </c>
      <c r="V14" s="74"/>
      <c r="W14" s="61"/>
      <c r="X14" s="49" t="str">
        <f>IF(W13="","", IF(W13&gt;Y13,"○",IF(W13=Y13,"△",IF(W13&lt;Y13,"×",))))</f>
        <v>○</v>
      </c>
      <c r="Y14" s="50"/>
      <c r="Z14" s="120"/>
      <c r="AA14" s="117" t="str">
        <f>IF(Z13="","", IF(Z13&gt;AB13,"○",IF(Z13=AB13,"△",IF(Z13&lt;AB13,"×",))))</f>
        <v/>
      </c>
      <c r="AB14" s="118"/>
      <c r="AC14" s="159"/>
      <c r="AD14" s="168"/>
      <c r="AE14" s="170"/>
      <c r="AF14" s="172"/>
      <c r="AG14" s="172"/>
      <c r="AH14" s="159"/>
      <c r="AI14" s="161"/>
      <c r="AJ14" s="163"/>
      <c r="AK14" s="177"/>
      <c r="AL14" s="15"/>
      <c r="AP14" s="1">
        <v>8</v>
      </c>
      <c r="AQ14" s="2" t="s">
        <v>26</v>
      </c>
      <c r="AR14" s="186" t="s">
        <v>192</v>
      </c>
      <c r="AS14" s="176"/>
      <c r="AT14" s="176"/>
      <c r="AU14"/>
      <c r="AV14"/>
      <c r="AW14"/>
    </row>
    <row r="15" spans="1:49" s="44" customFormat="1" ht="18" customHeight="1" x14ac:dyDescent="0.15">
      <c r="A15" s="173" t="str">
        <f>N6</f>
        <v>光竜寺</v>
      </c>
      <c r="B15" s="51">
        <f>IF(P7="","",P7)</f>
        <v>0</v>
      </c>
      <c r="C15" s="52" t="s">
        <v>57</v>
      </c>
      <c r="D15" s="53">
        <f>IF(N7="","",N7)</f>
        <v>0</v>
      </c>
      <c r="E15" s="51">
        <f>IF(P9="","",P9)</f>
        <v>1</v>
      </c>
      <c r="F15" s="52" t="s">
        <v>57</v>
      </c>
      <c r="G15" s="53">
        <f>IF(N9="","",N9)</f>
        <v>0</v>
      </c>
      <c r="H15" s="51">
        <f>IF(P11="","",P11)</f>
        <v>2</v>
      </c>
      <c r="I15" s="52" t="s">
        <v>57</v>
      </c>
      <c r="J15" s="53">
        <f>IF(N11="","",N11)</f>
        <v>1</v>
      </c>
      <c r="K15" s="51">
        <f>IF(P13="","",P13)</f>
        <v>0</v>
      </c>
      <c r="L15" s="52" t="s">
        <v>57</v>
      </c>
      <c r="M15" s="53">
        <f>IF(N13="","",N13)</f>
        <v>0</v>
      </c>
      <c r="N15" s="33"/>
      <c r="O15" s="34"/>
      <c r="P15" s="35"/>
      <c r="Q15" s="69">
        <v>0</v>
      </c>
      <c r="R15" s="55" t="s">
        <v>57</v>
      </c>
      <c r="S15" s="71">
        <v>0</v>
      </c>
      <c r="T15" s="75">
        <v>1</v>
      </c>
      <c r="U15" s="76" t="s">
        <v>57</v>
      </c>
      <c r="V15" s="77">
        <v>1</v>
      </c>
      <c r="W15" s="39">
        <v>10</v>
      </c>
      <c r="X15" s="37" t="s">
        <v>57</v>
      </c>
      <c r="Y15" s="38">
        <v>0</v>
      </c>
      <c r="Z15" s="113"/>
      <c r="AA15" s="114" t="s">
        <v>57</v>
      </c>
      <c r="AB15" s="119"/>
      <c r="AC15" s="158">
        <f>COUNTIF(B16:AB16,"○")*3+COUNTIF(B16:AB16,"△")</f>
        <v>13</v>
      </c>
      <c r="AD15" s="167">
        <v>3</v>
      </c>
      <c r="AE15" s="169">
        <v>4</v>
      </c>
      <c r="AF15" s="171">
        <f>AG15-AH15</f>
        <v>12</v>
      </c>
      <c r="AG15" s="171">
        <f t="shared" ref="AG15" si="4">SUM(B15,E15,H15,K15,N15,Q15,T15,W15,Z15)</f>
        <v>14</v>
      </c>
      <c r="AH15" s="158">
        <f t="shared" ref="AH15" si="5">SUM(D15,G15,J15,M15,P15,S15,V15,Y15,AB15)</f>
        <v>2</v>
      </c>
      <c r="AI15" s="160" t="e">
        <f>#REF!-AH15</f>
        <v>#REF!</v>
      </c>
      <c r="AJ15" s="162" t="s">
        <v>181</v>
      </c>
      <c r="AK15" s="164"/>
      <c r="AL15" s="15"/>
      <c r="AP15" s="87"/>
      <c r="AQ15" s="88"/>
      <c r="AR15" s="175"/>
      <c r="AS15" s="176"/>
      <c r="AT15" s="176"/>
      <c r="AU15"/>
      <c r="AV15"/>
      <c r="AW15"/>
    </row>
    <row r="16" spans="1:49" s="44" customFormat="1" ht="18" customHeight="1" x14ac:dyDescent="0.2">
      <c r="A16" s="174"/>
      <c r="B16" s="58"/>
      <c r="C16" s="59" t="str">
        <f>IF(B15="","", IF(B15&gt;D15,"○",IF(B15=D15,"△",IF(B15&lt;D15,"×",))))</f>
        <v>△</v>
      </c>
      <c r="D16" s="60"/>
      <c r="E16" s="66"/>
      <c r="F16" s="67" t="str">
        <f>IF(E15="","", IF(E15&gt;G15,"○",IF(E15=G15,"△",IF(E15&lt;G15,"×",))))</f>
        <v>○</v>
      </c>
      <c r="G16" s="68"/>
      <c r="H16" s="66"/>
      <c r="I16" s="67" t="str">
        <f>IF(H15="","", IF(H15&gt;J15,"○",IF(H15=J15,"△",IF(H15&lt;J15,"×",))))</f>
        <v>○</v>
      </c>
      <c r="J16" s="68"/>
      <c r="K16" s="66"/>
      <c r="L16" s="67" t="str">
        <f>IF(K15="","", IF(K15&gt;M15,"○",IF(K15=M15,"△",IF(K15&lt;M15,"×",))))</f>
        <v>△</v>
      </c>
      <c r="M16" s="68"/>
      <c r="N16" s="45"/>
      <c r="O16" s="46" t="str">
        <f>IF(N15="","", IF(N15&gt;P15,"○",IF(N15=P15,"△",IF(N15&lt;P15,"×",))))</f>
        <v/>
      </c>
      <c r="P16" s="47"/>
      <c r="Q16" s="72"/>
      <c r="R16" s="73" t="str">
        <f>IF(Q15="","", IF(Q15&gt;S15,"○",IF(Q15=S15,"△",IF(Q15&lt;S15,"×",))))</f>
        <v>△</v>
      </c>
      <c r="S16" s="74"/>
      <c r="T16" s="72"/>
      <c r="U16" s="73" t="str">
        <f>IF(T15="","", IF(T15&gt;V15,"○",IF(T15=V15,"△",IF(T15&lt;V15,"×",))))</f>
        <v>△</v>
      </c>
      <c r="V16" s="74"/>
      <c r="W16" s="61"/>
      <c r="X16" s="49" t="str">
        <f>IF(W15="","", IF(W15&gt;Y15,"○",IF(W15=Y15,"△",IF(W15&lt;Y15,"×",))))</f>
        <v>○</v>
      </c>
      <c r="Y16" s="50"/>
      <c r="Z16" s="120"/>
      <c r="AA16" s="117" t="str">
        <f>IF(Z15="","", IF(Z15&gt;AB15,"○",IF(Z15=AB15,"△",IF(Z15&lt;AB15,"×",))))</f>
        <v/>
      </c>
      <c r="AB16" s="118"/>
      <c r="AC16" s="159"/>
      <c r="AD16" s="168"/>
      <c r="AE16" s="170"/>
      <c r="AF16" s="172"/>
      <c r="AG16" s="172"/>
      <c r="AH16" s="159"/>
      <c r="AI16" s="161"/>
      <c r="AJ16" s="163"/>
      <c r="AK16" s="164"/>
      <c r="AL16" s="15"/>
      <c r="AP16" s="92"/>
      <c r="AQ16" s="93"/>
      <c r="AR16" s="94"/>
      <c r="AS16" s="92"/>
      <c r="AT16" s="94"/>
      <c r="AU16"/>
      <c r="AV16"/>
      <c r="AW16"/>
    </row>
    <row r="17" spans="1:49" s="44" customFormat="1" ht="18" customHeight="1" x14ac:dyDescent="0.15">
      <c r="A17" s="173" t="str">
        <f>Q6</f>
        <v>深井</v>
      </c>
      <c r="B17" s="51">
        <f>IF(S7="","",S7)</f>
        <v>3</v>
      </c>
      <c r="C17" s="52" t="s">
        <v>57</v>
      </c>
      <c r="D17" s="53">
        <f>IF(Q7="","",Q7)</f>
        <v>3</v>
      </c>
      <c r="E17" s="51">
        <f>IF(S9="","",S9)</f>
        <v>0</v>
      </c>
      <c r="F17" s="52" t="s">
        <v>57</v>
      </c>
      <c r="G17" s="53">
        <f>IF(Q9="","",Q9)</f>
        <v>1</v>
      </c>
      <c r="H17" s="51">
        <f>IF(S11="","",S11)</f>
        <v>2</v>
      </c>
      <c r="I17" s="52" t="s">
        <v>57</v>
      </c>
      <c r="J17" s="53">
        <f>IF(Q11="","",Q11)</f>
        <v>1</v>
      </c>
      <c r="K17" s="78">
        <f>IF(S13="","",S13)</f>
        <v>1</v>
      </c>
      <c r="L17" s="52" t="s">
        <v>57</v>
      </c>
      <c r="M17" s="53">
        <f>IF(Q13="","",Q13)</f>
        <v>2</v>
      </c>
      <c r="N17" s="51">
        <f>IF(S15="","",S15)</f>
        <v>0</v>
      </c>
      <c r="O17" s="52" t="s">
        <v>57</v>
      </c>
      <c r="P17" s="53">
        <f>IF(Q15="","",Q15)</f>
        <v>0</v>
      </c>
      <c r="Q17" s="33"/>
      <c r="R17" s="34"/>
      <c r="S17" s="35"/>
      <c r="T17" s="69">
        <v>1</v>
      </c>
      <c r="U17" s="55" t="s">
        <v>57</v>
      </c>
      <c r="V17" s="71">
        <v>1</v>
      </c>
      <c r="W17" s="69">
        <v>13</v>
      </c>
      <c r="X17" s="55" t="s">
        <v>57</v>
      </c>
      <c r="Y17" s="71">
        <v>0</v>
      </c>
      <c r="Z17" s="124"/>
      <c r="AA17" s="125" t="s">
        <v>57</v>
      </c>
      <c r="AB17" s="126"/>
      <c r="AC17" s="158">
        <f>COUNTIF(B18:AB18,"○")*3+COUNTIF(B18:AB18,"△")</f>
        <v>9</v>
      </c>
      <c r="AD17" s="167">
        <v>2</v>
      </c>
      <c r="AE17" s="169">
        <v>3</v>
      </c>
      <c r="AF17" s="171">
        <f>AG17-AH17</f>
        <v>12</v>
      </c>
      <c r="AG17" s="171">
        <f t="shared" ref="AG17" si="6">SUM(B17,E17,H17,K17,N17,Q17,T17,W17,Z17)</f>
        <v>20</v>
      </c>
      <c r="AH17" s="158">
        <f t="shared" ref="AH17" si="7">SUM(D17,G17,J17,M17,P17,S17,V17,Y17,AB17)</f>
        <v>8</v>
      </c>
      <c r="AI17" s="160" t="e">
        <f>#REF!-AH17</f>
        <v>#REF!</v>
      </c>
      <c r="AJ17" s="162" t="s">
        <v>186</v>
      </c>
      <c r="AK17" s="164"/>
      <c r="AL17" s="15"/>
      <c r="AP17" s="95" t="s">
        <v>77</v>
      </c>
      <c r="AQ17" s="175" t="s">
        <v>74</v>
      </c>
      <c r="AR17" s="176"/>
      <c r="AS17" s="176"/>
      <c r="AT17" s="176"/>
      <c r="AU17" s="176"/>
      <c r="AV17" s="1" t="s">
        <v>75</v>
      </c>
      <c r="AW17" s="1" t="s">
        <v>76</v>
      </c>
    </row>
    <row r="18" spans="1:49" s="44" customFormat="1" ht="18" customHeight="1" x14ac:dyDescent="0.15">
      <c r="A18" s="174"/>
      <c r="B18" s="58"/>
      <c r="C18" s="59" t="str">
        <f>IF(B17="","", IF(B17&gt;D17,"○",IF(B17=D17,"△",IF(B17&lt;D17,"×",))))</f>
        <v>△</v>
      </c>
      <c r="D18" s="60"/>
      <c r="E18" s="58"/>
      <c r="F18" s="59" t="str">
        <f>IF(E17="","", IF(E17&gt;G17,"○",IF(E17=G17,"△",IF(E17&lt;G17,"×",))))</f>
        <v>×</v>
      </c>
      <c r="G18" s="60"/>
      <c r="H18" s="58"/>
      <c r="I18" s="59" t="str">
        <f>IF(H17="","", IF(H17&gt;J17,"○",IF(H17=J17,"△",IF(H17&lt;J17,"×",))))</f>
        <v>○</v>
      </c>
      <c r="J18" s="60"/>
      <c r="K18" s="58"/>
      <c r="L18" s="59" t="str">
        <f>IF(K17="","", IF(K17&gt;M17,"○",IF(K17=M17,"△",IF(K17&lt;M17,"×",))))</f>
        <v>×</v>
      </c>
      <c r="M18" s="60"/>
      <c r="N18" s="58"/>
      <c r="O18" s="59" t="str">
        <f>IF(N17="","", IF(N17&gt;P17,"○",IF(N17=P17,"△",IF(N17&lt;P17,"×",))))</f>
        <v>△</v>
      </c>
      <c r="P18" s="60"/>
      <c r="Q18" s="45"/>
      <c r="R18" s="46" t="str">
        <f>IF(Q17="","", IF(Q17&gt;S17,"○",IF(Q17=S17,"△",IF(Q17&lt;S17,"×",))))</f>
        <v/>
      </c>
      <c r="S18" s="47"/>
      <c r="T18" s="72"/>
      <c r="U18" s="73" t="str">
        <f>IF(T17="","", IF(T17&gt;V17,"○",IF(T17=V17,"△",IF(T17&lt;V17,"×",))))</f>
        <v>△</v>
      </c>
      <c r="V18" s="74"/>
      <c r="W18" s="72"/>
      <c r="X18" s="73" t="str">
        <f>IF(W17="","", IF(W17&gt;Y17,"○",IF(W17=Y17,"△",IF(W17&lt;Y17,"×",))))</f>
        <v>○</v>
      </c>
      <c r="Y18" s="74"/>
      <c r="Z18" s="127"/>
      <c r="AA18" s="128" t="str">
        <f>IF(Z17="","", IF(Z17&gt;AB17,"○",IF(Z17=AB17,"△",IF(Z17&lt;AB17,"×",))))</f>
        <v/>
      </c>
      <c r="AB18" s="129"/>
      <c r="AC18" s="159"/>
      <c r="AD18" s="168"/>
      <c r="AE18" s="170"/>
      <c r="AF18" s="172"/>
      <c r="AG18" s="172"/>
      <c r="AH18" s="159"/>
      <c r="AI18" s="161"/>
      <c r="AJ18" s="163"/>
      <c r="AK18" s="164"/>
      <c r="AL18" s="15"/>
      <c r="AP18" s="1">
        <v>1</v>
      </c>
      <c r="AQ18" s="2" t="s">
        <v>12</v>
      </c>
      <c r="AR18" s="96">
        <v>0</v>
      </c>
      <c r="AS18" s="97" t="s">
        <v>78</v>
      </c>
      <c r="AT18" s="98">
        <v>0</v>
      </c>
      <c r="AU18" s="105" t="s">
        <v>14</v>
      </c>
      <c r="AV18" s="99">
        <v>42553</v>
      </c>
      <c r="AW18" s="2" t="s">
        <v>151</v>
      </c>
    </row>
    <row r="19" spans="1:49" s="44" customFormat="1" ht="18" customHeight="1" x14ac:dyDescent="0.15">
      <c r="A19" s="173" t="str">
        <f>T6</f>
        <v>アーバンペガサス</v>
      </c>
      <c r="B19" s="79">
        <f>IF(V7="","",V7)</f>
        <v>2</v>
      </c>
      <c r="C19" s="80" t="s">
        <v>57</v>
      </c>
      <c r="D19" s="81">
        <f>IF(T7="","",T7)</f>
        <v>0</v>
      </c>
      <c r="E19" s="79">
        <f>IF(V9="","",V9)</f>
        <v>0</v>
      </c>
      <c r="F19" s="80" t="s">
        <v>57</v>
      </c>
      <c r="G19" s="81">
        <f>IF(T9="","",T9)</f>
        <v>0</v>
      </c>
      <c r="H19" s="51">
        <f>IF(V11="","",V11)</f>
        <v>5</v>
      </c>
      <c r="I19" s="52" t="s">
        <v>57</v>
      </c>
      <c r="J19" s="53">
        <f>IF(T11="","",T11)</f>
        <v>0</v>
      </c>
      <c r="K19" s="51">
        <f>IF(V13="","",V13)</f>
        <v>2</v>
      </c>
      <c r="L19" s="52" t="s">
        <v>57</v>
      </c>
      <c r="M19" s="53">
        <f>IF(T13="","",T13)</f>
        <v>1</v>
      </c>
      <c r="N19" s="51">
        <f>IF(V15="","",V15)</f>
        <v>1</v>
      </c>
      <c r="O19" s="52" t="s">
        <v>57</v>
      </c>
      <c r="P19" s="53">
        <f>IF(T15="","",T15)</f>
        <v>1</v>
      </c>
      <c r="Q19" s="51">
        <f>IF(V17="","",V17)</f>
        <v>1</v>
      </c>
      <c r="R19" s="52" t="s">
        <v>57</v>
      </c>
      <c r="S19" s="53">
        <f>IF(T17="","",T17)</f>
        <v>1</v>
      </c>
      <c r="T19" s="33"/>
      <c r="U19" s="34"/>
      <c r="V19" s="35"/>
      <c r="W19" s="39">
        <v>10</v>
      </c>
      <c r="X19" s="37" t="s">
        <v>57</v>
      </c>
      <c r="Y19" s="38">
        <v>0</v>
      </c>
      <c r="Z19" s="113"/>
      <c r="AA19" s="114" t="s">
        <v>57</v>
      </c>
      <c r="AB19" s="119"/>
      <c r="AC19" s="158">
        <f>COUNTIF(B20:AB20,"○")*3+COUNTIF(B20:AB20,"△")</f>
        <v>15</v>
      </c>
      <c r="AD19" s="167">
        <v>4</v>
      </c>
      <c r="AE19" s="169">
        <v>3</v>
      </c>
      <c r="AF19" s="171">
        <f>AG19-AH19</f>
        <v>18</v>
      </c>
      <c r="AG19" s="171">
        <f t="shared" ref="AG19" si="8">SUM(B19,E19,H19,K19,N19,Q19,T19,W19,Z19)</f>
        <v>21</v>
      </c>
      <c r="AH19" s="158">
        <f t="shared" ref="AH19" si="9">SUM(D19,G19,J19,M19,P19,S19,V19,Y19,AB19)</f>
        <v>3</v>
      </c>
      <c r="AI19" s="160" t="e">
        <f>#REF!-AH19</f>
        <v>#REF!</v>
      </c>
      <c r="AJ19" s="162" t="s">
        <v>157</v>
      </c>
      <c r="AK19" s="164"/>
      <c r="AL19" s="15"/>
      <c r="AP19" s="1">
        <v>2</v>
      </c>
      <c r="AQ19" s="2" t="s">
        <v>12</v>
      </c>
      <c r="AR19" s="96">
        <v>3</v>
      </c>
      <c r="AS19" s="97" t="s">
        <v>78</v>
      </c>
      <c r="AT19" s="98">
        <v>2</v>
      </c>
      <c r="AU19" s="2" t="s">
        <v>16</v>
      </c>
      <c r="AV19" s="99">
        <v>42560</v>
      </c>
      <c r="AW19" s="2" t="s">
        <v>151</v>
      </c>
    </row>
    <row r="20" spans="1:49" s="44" customFormat="1" ht="18" customHeight="1" x14ac:dyDescent="0.15">
      <c r="A20" s="174"/>
      <c r="B20" s="58"/>
      <c r="C20" s="59" t="str">
        <f>IF(B19="","", IF(B19&gt;D19,"○",IF(B19=D19,"△",IF(B19&lt;D19,"×",))))</f>
        <v>○</v>
      </c>
      <c r="D20" s="60"/>
      <c r="E20" s="66"/>
      <c r="F20" s="67" t="str">
        <f>IF(E19="","", IF(E19&gt;G19,"○",IF(E19=G19,"△",IF(E19&lt;G19,"×",))))</f>
        <v>△</v>
      </c>
      <c r="G20" s="68"/>
      <c r="H20" s="66"/>
      <c r="I20" s="67" t="str">
        <f>IF(H19="","", IF(H19&gt;J19,"○",IF(H19=J19,"△",IF(H19&lt;J19,"×",))))</f>
        <v>○</v>
      </c>
      <c r="J20" s="68"/>
      <c r="K20" s="58"/>
      <c r="L20" s="59" t="str">
        <f>IF(K19="","", IF(K19&gt;M19,"○",IF(K19=M19,"△",IF(K19&lt;M19,"×",))))</f>
        <v>○</v>
      </c>
      <c r="M20" s="60"/>
      <c r="N20" s="58"/>
      <c r="O20" s="59" t="str">
        <f>IF(N19="","", IF(N19&gt;P19,"○",IF(N19=P19,"△",IF(N19&lt;P19,"×",))))</f>
        <v>△</v>
      </c>
      <c r="P20" s="60"/>
      <c r="Q20" s="58"/>
      <c r="R20" s="59" t="str">
        <f>IF(Q19="","", IF(Q19&gt;S19,"○",IF(Q19=S19,"△",IF(Q19&lt;S19,"×",))))</f>
        <v>△</v>
      </c>
      <c r="S20" s="60"/>
      <c r="T20" s="45"/>
      <c r="U20" s="46" t="str">
        <f>IF(T19="","", IF(T19&gt;V19,"○",IF(T19=V19,"△",IF(T19&lt;V19,"×",))))</f>
        <v/>
      </c>
      <c r="V20" s="47"/>
      <c r="W20" s="61"/>
      <c r="X20" s="49" t="str">
        <f>IF(W19="","", IF(W19&gt;Y19,"○",IF(W19=Y19,"△",IF(W19&lt;Y19,"×",))))</f>
        <v>○</v>
      </c>
      <c r="Y20" s="50"/>
      <c r="Z20" s="120"/>
      <c r="AA20" s="117" t="str">
        <f>IF(Z19="","", IF(Z19&gt;AB19,"○",IF(Z19=AB19,"△",IF(Z19&lt;AB19,"×",))))</f>
        <v/>
      </c>
      <c r="AB20" s="118"/>
      <c r="AC20" s="159"/>
      <c r="AD20" s="168"/>
      <c r="AE20" s="170"/>
      <c r="AF20" s="172"/>
      <c r="AG20" s="172"/>
      <c r="AH20" s="159"/>
      <c r="AI20" s="161"/>
      <c r="AJ20" s="163"/>
      <c r="AK20" s="164"/>
      <c r="AL20" s="15"/>
      <c r="AP20" s="1">
        <v>3</v>
      </c>
      <c r="AQ20" s="2" t="s">
        <v>12</v>
      </c>
      <c r="AR20" s="96">
        <v>2</v>
      </c>
      <c r="AS20" s="97" t="s">
        <v>78</v>
      </c>
      <c r="AT20" s="98">
        <v>1</v>
      </c>
      <c r="AU20" s="2" t="s">
        <v>18</v>
      </c>
      <c r="AV20" s="99">
        <v>42567</v>
      </c>
      <c r="AW20" s="2" t="s">
        <v>150</v>
      </c>
    </row>
    <row r="21" spans="1:49" s="44" customFormat="1" ht="18" customHeight="1" x14ac:dyDescent="0.15">
      <c r="A21" s="173" t="str">
        <f>W6</f>
        <v>浜寺昭和</v>
      </c>
      <c r="B21" s="51">
        <f>IF(Y7="","",Y7)</f>
        <v>0</v>
      </c>
      <c r="C21" s="52" t="s">
        <v>57</v>
      </c>
      <c r="D21" s="53">
        <f>IF(W7="","",W7)</f>
        <v>17</v>
      </c>
      <c r="E21" s="51">
        <f>IF(Y9="","",Y9)</f>
        <v>0</v>
      </c>
      <c r="F21" s="52" t="s">
        <v>57</v>
      </c>
      <c r="G21" s="53">
        <f>IF(W9="","",W9)</f>
        <v>15</v>
      </c>
      <c r="H21" s="51">
        <f>IF(Y11="","",Y11)</f>
        <v>0</v>
      </c>
      <c r="I21" s="52" t="s">
        <v>57</v>
      </c>
      <c r="J21" s="53">
        <f>IF(W11="","",W11)</f>
        <v>5</v>
      </c>
      <c r="K21" s="51">
        <f>IF(Y13="","",Y13)</f>
        <v>0</v>
      </c>
      <c r="L21" s="52" t="s">
        <v>57</v>
      </c>
      <c r="M21" s="53">
        <f>IF(W13="","",W13)</f>
        <v>12</v>
      </c>
      <c r="N21" s="51">
        <f>IF(Y15="","",Y15)</f>
        <v>0</v>
      </c>
      <c r="O21" s="52" t="s">
        <v>57</v>
      </c>
      <c r="P21" s="53">
        <f>IF(W15="","",W15)</f>
        <v>10</v>
      </c>
      <c r="Q21" s="51">
        <f>IF(Y17="","",Y17)</f>
        <v>0</v>
      </c>
      <c r="R21" s="52" t="s">
        <v>57</v>
      </c>
      <c r="S21" s="53">
        <f>IF(W17="","",W17)</f>
        <v>13</v>
      </c>
      <c r="T21" s="51">
        <f>IF(Y19="","",Y19)</f>
        <v>0</v>
      </c>
      <c r="U21" s="52" t="s">
        <v>57</v>
      </c>
      <c r="V21" s="53">
        <f>IF(W19="","",W19)</f>
        <v>10</v>
      </c>
      <c r="W21" s="33"/>
      <c r="X21" s="34"/>
      <c r="Y21" s="35"/>
      <c r="Z21" s="113"/>
      <c r="AA21" s="114" t="s">
        <v>57</v>
      </c>
      <c r="AB21" s="115"/>
      <c r="AC21" s="158">
        <f>COUNTIF(B22:AB22,"○")*3+COUNTIF(B22:AB22,"△")</f>
        <v>0</v>
      </c>
      <c r="AD21" s="167">
        <v>0</v>
      </c>
      <c r="AE21" s="169">
        <v>0</v>
      </c>
      <c r="AF21" s="171">
        <f>AG21-AH21</f>
        <v>-82</v>
      </c>
      <c r="AG21" s="171">
        <f t="shared" ref="AG21" si="10">SUM(B21,E21,H21,K21,N21,Q21,T21,W21,Z21)</f>
        <v>0</v>
      </c>
      <c r="AH21" s="158">
        <f t="shared" ref="AH21" si="11">SUM(D21,G21,J21,M21,P21,S21,V21,Y21,AB21)</f>
        <v>82</v>
      </c>
      <c r="AI21" s="160" t="e">
        <f>#REF!-AH21</f>
        <v>#REF!</v>
      </c>
      <c r="AJ21" s="162" t="s">
        <v>182</v>
      </c>
      <c r="AK21" s="164"/>
      <c r="AL21" s="15"/>
      <c r="AP21" s="1">
        <v>4</v>
      </c>
      <c r="AQ21" s="2" t="s">
        <v>12</v>
      </c>
      <c r="AR21" s="96">
        <v>0</v>
      </c>
      <c r="AS21" s="97" t="s">
        <v>78</v>
      </c>
      <c r="AT21" s="98">
        <v>0</v>
      </c>
      <c r="AU21" s="2" t="s">
        <v>20</v>
      </c>
      <c r="AV21" s="99">
        <v>42567</v>
      </c>
      <c r="AW21" s="2" t="s">
        <v>150</v>
      </c>
    </row>
    <row r="22" spans="1:49" s="44" customFormat="1" ht="18" customHeight="1" x14ac:dyDescent="0.15">
      <c r="A22" s="174"/>
      <c r="B22" s="58"/>
      <c r="C22" s="59" t="str">
        <f>IF(B21="","", IF(B21&gt;D21,"○",IF(B21=D21,"△",IF(B21&lt;D21,"×",))))</f>
        <v>×</v>
      </c>
      <c r="D22" s="60"/>
      <c r="E22" s="66"/>
      <c r="F22" s="67" t="str">
        <f>IF(E21="","", IF(E21&gt;G21,"○",IF(E21=G21,"△",IF(E21&lt;G21,"×",))))</f>
        <v>×</v>
      </c>
      <c r="G22" s="68"/>
      <c r="H22" s="66"/>
      <c r="I22" s="67" t="str">
        <f>IF(H21="","", IF(H21&gt;J21,"○",IF(H21=J21,"△",IF(H21&lt;J21,"×",))))</f>
        <v>×</v>
      </c>
      <c r="J22" s="68"/>
      <c r="K22" s="66"/>
      <c r="L22" s="67" t="str">
        <f>IF(K21="","", IF(K21&gt;M21,"○",IF(K21=M21,"△",IF(K21&lt;M21,"×",))))</f>
        <v>×</v>
      </c>
      <c r="M22" s="68"/>
      <c r="N22" s="58"/>
      <c r="O22" s="59" t="str">
        <f>IF(N21="","", IF(N21&gt;P21,"○",IF(N21=P21,"△",IF(N21&lt;P21,"×",))))</f>
        <v>×</v>
      </c>
      <c r="P22" s="60"/>
      <c r="Q22" s="58"/>
      <c r="R22" s="59" t="str">
        <f>IF(Q21="","", IF(Q21&gt;S21,"○",IF(Q21=S21,"△",IF(Q21&lt;S21,"×",))))</f>
        <v>×</v>
      </c>
      <c r="S22" s="60"/>
      <c r="T22" s="58"/>
      <c r="U22" s="59" t="str">
        <f>IF(T21="","", IF(T21&gt;V21,"○",IF(T21=V21,"△",IF(T21&lt;V21,"×",))))</f>
        <v>×</v>
      </c>
      <c r="V22" s="60"/>
      <c r="W22" s="45"/>
      <c r="X22" s="46" t="str">
        <f>IF(W21="","", IF(W21&gt;Y21,"○",IF(W21=Y21,"△",IF(W21&lt;Y21,"×",))))</f>
        <v/>
      </c>
      <c r="Y22" s="47"/>
      <c r="Z22" s="120"/>
      <c r="AA22" s="117" t="str">
        <f>IF(Z21="","", IF(Z21&gt;AB21,"○",IF(Z21=AB21,"△",IF(Z21&lt;AB21,"×",))))</f>
        <v/>
      </c>
      <c r="AB22" s="118"/>
      <c r="AC22" s="159"/>
      <c r="AD22" s="168"/>
      <c r="AE22" s="170"/>
      <c r="AF22" s="172"/>
      <c r="AG22" s="172"/>
      <c r="AH22" s="159"/>
      <c r="AI22" s="161"/>
      <c r="AJ22" s="163"/>
      <c r="AK22" s="164"/>
      <c r="AL22" s="15"/>
      <c r="AP22" s="100">
        <v>5</v>
      </c>
      <c r="AQ22" s="2" t="s">
        <v>12</v>
      </c>
      <c r="AR22" s="101">
        <v>3</v>
      </c>
      <c r="AS22" s="102" t="s">
        <v>78</v>
      </c>
      <c r="AT22" s="103">
        <v>3</v>
      </c>
      <c r="AU22" s="2" t="s">
        <v>22</v>
      </c>
      <c r="AV22" s="99">
        <v>42553</v>
      </c>
      <c r="AW22" s="104" t="s">
        <v>151</v>
      </c>
    </row>
    <row r="23" spans="1:49" s="44" customFormat="1" ht="18" customHeight="1" x14ac:dyDescent="0.15">
      <c r="A23" s="194">
        <f>Z6</f>
        <v>0</v>
      </c>
      <c r="B23" s="130" t="str">
        <f>IF(AB7="","",AB7)</f>
        <v/>
      </c>
      <c r="C23" s="125" t="s">
        <v>57</v>
      </c>
      <c r="D23" s="131" t="str">
        <f>IF(Z7="","",Z7)</f>
        <v/>
      </c>
      <c r="E23" s="130" t="str">
        <f>IF(AB9="","",AB9)</f>
        <v/>
      </c>
      <c r="F23" s="125" t="s">
        <v>57</v>
      </c>
      <c r="G23" s="131" t="str">
        <f>IF(Z9="","",Z9)</f>
        <v/>
      </c>
      <c r="H23" s="130" t="str">
        <f>IF(AB11="","",AB11)</f>
        <v/>
      </c>
      <c r="I23" s="125" t="s">
        <v>57</v>
      </c>
      <c r="J23" s="131" t="str">
        <f>IF(Z11="","",Z11)</f>
        <v/>
      </c>
      <c r="K23" s="130" t="str">
        <f>IF(AB13="","",AB13)</f>
        <v/>
      </c>
      <c r="L23" s="125" t="s">
        <v>57</v>
      </c>
      <c r="M23" s="131" t="str">
        <f>IF(Z13="","",Z13)</f>
        <v/>
      </c>
      <c r="N23" s="130" t="str">
        <f>IF(AB15="","",AB15)</f>
        <v/>
      </c>
      <c r="O23" s="125" t="s">
        <v>57</v>
      </c>
      <c r="P23" s="131" t="str">
        <f>IF(Z15="","",Z15)</f>
        <v/>
      </c>
      <c r="Q23" s="130" t="str">
        <f>IF(AB17="","",AB17)</f>
        <v/>
      </c>
      <c r="R23" s="125" t="s">
        <v>57</v>
      </c>
      <c r="S23" s="131" t="str">
        <f>IF(Z17="","",Z17)</f>
        <v/>
      </c>
      <c r="T23" s="130" t="str">
        <f>IF(AB19="","",AB19)</f>
        <v/>
      </c>
      <c r="U23" s="125" t="s">
        <v>57</v>
      </c>
      <c r="V23" s="131" t="str">
        <f>IF(Z19="","",Z19)</f>
        <v/>
      </c>
      <c r="W23" s="130" t="str">
        <f>IF(AB21="","",AB21)</f>
        <v/>
      </c>
      <c r="X23" s="125" t="s">
        <v>57</v>
      </c>
      <c r="Y23" s="131" t="str">
        <f>IF(Z21="","",Z21)</f>
        <v/>
      </c>
      <c r="Z23" s="132"/>
      <c r="AA23" s="134"/>
      <c r="AB23" s="135"/>
      <c r="AC23" s="188">
        <f>COUNTIF(B24:AB24,"○")*3+COUNTIF(B24:AB24,"△")</f>
        <v>0</v>
      </c>
      <c r="AD23" s="196"/>
      <c r="AE23" s="198"/>
      <c r="AF23" s="200">
        <f>AG23-AH23</f>
        <v>0</v>
      </c>
      <c r="AG23" s="200">
        <f t="shared" ref="AG23" si="12">SUM(B23,E23,H23,K23,N23,Q23,T23,W23,Z23)</f>
        <v>0</v>
      </c>
      <c r="AH23" s="188">
        <f t="shared" ref="AH23" si="13">SUM(D23,G23,J23,M23,P23,S23,V23,Y23,AB23)</f>
        <v>0</v>
      </c>
      <c r="AI23" s="190" t="e">
        <f>#REF!-AH23</f>
        <v>#REF!</v>
      </c>
      <c r="AJ23" s="192"/>
      <c r="AK23" s="164"/>
      <c r="AL23" s="15"/>
      <c r="AP23" s="100">
        <v>6</v>
      </c>
      <c r="AQ23" s="2" t="s">
        <v>12</v>
      </c>
      <c r="AR23" s="101">
        <v>0</v>
      </c>
      <c r="AS23" s="102" t="s">
        <v>78</v>
      </c>
      <c r="AT23" s="103">
        <v>2</v>
      </c>
      <c r="AU23" s="2" t="s">
        <v>24</v>
      </c>
      <c r="AV23" s="99">
        <v>42539</v>
      </c>
      <c r="AW23" s="105" t="s">
        <v>150</v>
      </c>
    </row>
    <row r="24" spans="1:49" s="44" customFormat="1" ht="18" customHeight="1" x14ac:dyDescent="0.15">
      <c r="A24" s="195"/>
      <c r="B24" s="127"/>
      <c r="C24" s="128" t="str">
        <f>IF(B23="","", IF(B23&gt;D23,"○",IF(B23=D23,"△",IF(B23&lt;D23,"×",))))</f>
        <v/>
      </c>
      <c r="D24" s="129"/>
      <c r="E24" s="120"/>
      <c r="F24" s="117" t="str">
        <f>IF(E23="","", IF(E23&gt;G23,"○",IF(E23=G23,"△",IF(E23&lt;G23,"×",))))</f>
        <v/>
      </c>
      <c r="G24" s="118"/>
      <c r="H24" s="120"/>
      <c r="I24" s="117" t="str">
        <f>IF(H23="","", IF(H23&gt;J23,"○",IF(H23=J23,"△",IF(H23&lt;J23,"×",))))</f>
        <v/>
      </c>
      <c r="J24" s="118"/>
      <c r="K24" s="120"/>
      <c r="L24" s="117" t="str">
        <f>IF(K23="","", IF(K23&gt;M23,"○",IF(K23=M23,"△",IF(K23&lt;M23,"×",))))</f>
        <v/>
      </c>
      <c r="M24" s="118"/>
      <c r="N24" s="120"/>
      <c r="O24" s="117" t="str">
        <f>IF(N23="","", IF(N23&gt;P23,"○",IF(N23=P23,"△",IF(N23&lt;P23,"×",))))</f>
        <v/>
      </c>
      <c r="P24" s="118"/>
      <c r="Q24" s="127"/>
      <c r="R24" s="128" t="str">
        <f>IF(Q23="","", IF(Q23&gt;S23,"○",IF(Q23=S23,"△",IF(Q23&lt;S23,"×",))))</f>
        <v/>
      </c>
      <c r="S24" s="129"/>
      <c r="T24" s="127"/>
      <c r="U24" s="128" t="str">
        <f>IF(T23="","", IF(T23&gt;V23,"○",IF(T23=V23,"△",IF(T23&lt;V23,"×",))))</f>
        <v/>
      </c>
      <c r="V24" s="129"/>
      <c r="W24" s="127"/>
      <c r="X24" s="128" t="str">
        <f>IF(W23="","", IF(W23&gt;Y23,"○",IF(W23=Y23,"△",IF(W23&lt;Y23,"×",))))</f>
        <v/>
      </c>
      <c r="Y24" s="129"/>
      <c r="Z24" s="133"/>
      <c r="AA24" s="136" t="str">
        <f>IF(Z23="","", IF(Z23&gt;AB23,"○",IF(Z23=AB23,"△",IF(Z23&lt;AB23,"×",))))</f>
        <v/>
      </c>
      <c r="AB24" s="137"/>
      <c r="AC24" s="189"/>
      <c r="AD24" s="197"/>
      <c r="AE24" s="199"/>
      <c r="AF24" s="201"/>
      <c r="AG24" s="201"/>
      <c r="AH24" s="189"/>
      <c r="AI24" s="191"/>
      <c r="AJ24" s="193"/>
      <c r="AK24" s="164"/>
      <c r="AL24" s="15"/>
      <c r="AP24" s="100">
        <v>7</v>
      </c>
      <c r="AQ24" s="105" t="s">
        <v>12</v>
      </c>
      <c r="AR24" s="101">
        <v>17</v>
      </c>
      <c r="AS24" s="102" t="s">
        <v>78</v>
      </c>
      <c r="AT24" s="103">
        <v>0</v>
      </c>
      <c r="AU24" s="105" t="s">
        <v>26</v>
      </c>
      <c r="AV24" s="99">
        <v>42602</v>
      </c>
      <c r="AW24" s="105" t="s">
        <v>151</v>
      </c>
    </row>
    <row r="25" spans="1:49" s="82" customFormat="1" ht="18" customHeight="1" x14ac:dyDescent="0.2">
      <c r="B25" s="83"/>
      <c r="C25" s="83"/>
      <c r="AL25" s="8"/>
      <c r="AP25" s="1">
        <v>8</v>
      </c>
      <c r="AQ25" s="105" t="s">
        <v>14</v>
      </c>
      <c r="AR25" s="96">
        <v>3</v>
      </c>
      <c r="AS25" s="97" t="s">
        <v>78</v>
      </c>
      <c r="AT25" s="98">
        <v>0</v>
      </c>
      <c r="AU25" s="2" t="s">
        <v>16</v>
      </c>
      <c r="AV25" s="99">
        <v>42533</v>
      </c>
      <c r="AW25" s="2" t="s">
        <v>152</v>
      </c>
    </row>
    <row r="26" spans="1:49" s="82" customFormat="1" ht="18" customHeight="1" x14ac:dyDescent="0.2">
      <c r="B26" s="83"/>
      <c r="C26" s="83"/>
      <c r="AL26" s="8">
        <f>SUM(AL7:AL24)/2</f>
        <v>0</v>
      </c>
      <c r="AP26" s="1">
        <v>9</v>
      </c>
      <c r="AQ26" s="105" t="s">
        <v>14</v>
      </c>
      <c r="AR26" s="96">
        <v>0</v>
      </c>
      <c r="AS26" s="97" t="s">
        <v>78</v>
      </c>
      <c r="AT26" s="98">
        <v>2</v>
      </c>
      <c r="AU26" s="2" t="s">
        <v>18</v>
      </c>
      <c r="AV26" s="99">
        <v>42560</v>
      </c>
      <c r="AW26" s="2" t="s">
        <v>151</v>
      </c>
    </row>
    <row r="27" spans="1:49" s="82" customFormat="1" ht="18" customHeight="1" x14ac:dyDescent="0.2">
      <c r="B27" s="83"/>
      <c r="C27" s="83"/>
      <c r="AL27" s="8"/>
      <c r="AP27" s="1">
        <v>10</v>
      </c>
      <c r="AQ27" s="105" t="s">
        <v>108</v>
      </c>
      <c r="AR27" s="96">
        <v>0</v>
      </c>
      <c r="AS27" s="97" t="s">
        <v>78</v>
      </c>
      <c r="AT27" s="98">
        <v>1</v>
      </c>
      <c r="AU27" s="2" t="s">
        <v>20</v>
      </c>
      <c r="AV27" s="99">
        <v>42561</v>
      </c>
      <c r="AW27" s="2" t="s">
        <v>151</v>
      </c>
    </row>
    <row r="28" spans="1:49" s="82" customFormat="1" ht="18" customHeight="1" x14ac:dyDescent="0.2">
      <c r="B28" s="83"/>
      <c r="C28" s="83"/>
      <c r="AL28" s="8"/>
      <c r="AP28" s="1">
        <v>11</v>
      </c>
      <c r="AQ28" s="105" t="s">
        <v>108</v>
      </c>
      <c r="AR28" s="96">
        <v>1</v>
      </c>
      <c r="AS28" s="97" t="s">
        <v>78</v>
      </c>
      <c r="AT28" s="98">
        <v>0</v>
      </c>
      <c r="AU28" s="2" t="s">
        <v>22</v>
      </c>
      <c r="AV28" s="99">
        <v>42540</v>
      </c>
      <c r="AW28" s="2" t="s">
        <v>153</v>
      </c>
    </row>
    <row r="29" spans="1:49" s="82" customFormat="1" ht="18" customHeight="1" x14ac:dyDescent="0.2">
      <c r="B29" s="83"/>
      <c r="C29" s="83"/>
      <c r="AL29" s="8"/>
      <c r="AP29" s="100">
        <v>12</v>
      </c>
      <c r="AQ29" s="105" t="s">
        <v>108</v>
      </c>
      <c r="AR29" s="101">
        <v>0</v>
      </c>
      <c r="AS29" s="102" t="s">
        <v>78</v>
      </c>
      <c r="AT29" s="103">
        <v>0</v>
      </c>
      <c r="AU29" s="105" t="s">
        <v>24</v>
      </c>
      <c r="AV29" s="99">
        <v>42574</v>
      </c>
      <c r="AW29" s="105" t="s">
        <v>154</v>
      </c>
    </row>
    <row r="30" spans="1:49" s="82" customFormat="1" ht="18" customHeight="1" x14ac:dyDescent="0.2">
      <c r="B30" s="83"/>
      <c r="C30" s="83"/>
      <c r="AL30" s="8"/>
      <c r="AP30" s="1">
        <v>13</v>
      </c>
      <c r="AQ30" s="105" t="s">
        <v>108</v>
      </c>
      <c r="AR30" s="96">
        <v>15</v>
      </c>
      <c r="AS30" s="97" t="s">
        <v>78</v>
      </c>
      <c r="AT30" s="98">
        <v>0</v>
      </c>
      <c r="AU30" s="2" t="s">
        <v>26</v>
      </c>
      <c r="AV30" s="99">
        <v>42553</v>
      </c>
      <c r="AW30" s="2" t="s">
        <v>151</v>
      </c>
    </row>
    <row r="31" spans="1:49" s="82" customFormat="1" ht="18" customHeight="1" x14ac:dyDescent="0.2">
      <c r="B31" s="83"/>
      <c r="C31" s="83"/>
      <c r="AL31" s="8"/>
      <c r="AP31" s="1">
        <v>14</v>
      </c>
      <c r="AQ31" s="2" t="s">
        <v>16</v>
      </c>
      <c r="AR31" s="96">
        <v>0</v>
      </c>
      <c r="AS31" s="97" t="s">
        <v>78</v>
      </c>
      <c r="AT31" s="98">
        <v>2</v>
      </c>
      <c r="AU31" s="2" t="s">
        <v>18</v>
      </c>
      <c r="AV31" s="99">
        <v>42567</v>
      </c>
      <c r="AW31" s="2" t="s">
        <v>150</v>
      </c>
    </row>
    <row r="32" spans="1:49" s="82" customFormat="1" ht="18" customHeight="1" x14ac:dyDescent="0.2">
      <c r="B32" s="83"/>
      <c r="C32" s="83"/>
      <c r="AL32" s="8"/>
      <c r="AP32" s="1">
        <v>15</v>
      </c>
      <c r="AQ32" s="2" t="s">
        <v>16</v>
      </c>
      <c r="AR32" s="96">
        <v>1</v>
      </c>
      <c r="AS32" s="97" t="s">
        <v>78</v>
      </c>
      <c r="AT32" s="98">
        <v>2</v>
      </c>
      <c r="AU32" s="2" t="s">
        <v>20</v>
      </c>
      <c r="AV32" s="99">
        <v>42539</v>
      </c>
      <c r="AW32" s="2" t="s">
        <v>150</v>
      </c>
    </row>
    <row r="33" spans="2:49" s="82" customFormat="1" ht="18" customHeight="1" x14ac:dyDescent="0.2">
      <c r="B33" s="83"/>
      <c r="C33" s="83"/>
      <c r="AL33" s="8"/>
      <c r="AP33" s="1">
        <v>16</v>
      </c>
      <c r="AQ33" s="2" t="s">
        <v>16</v>
      </c>
      <c r="AR33" s="96">
        <v>1</v>
      </c>
      <c r="AS33" s="97" t="s">
        <v>78</v>
      </c>
      <c r="AT33" s="98">
        <v>2</v>
      </c>
      <c r="AU33" s="2" t="s">
        <v>22</v>
      </c>
      <c r="AV33" s="99">
        <v>42568</v>
      </c>
      <c r="AW33" s="2" t="s">
        <v>153</v>
      </c>
    </row>
    <row r="34" spans="2:49" s="82" customFormat="1" ht="18" customHeight="1" x14ac:dyDescent="0.2">
      <c r="B34" s="83"/>
      <c r="C34" s="83"/>
      <c r="AL34" s="8"/>
      <c r="AP34" s="1">
        <v>17</v>
      </c>
      <c r="AQ34" s="2" t="s">
        <v>16</v>
      </c>
      <c r="AR34" s="96">
        <v>0</v>
      </c>
      <c r="AS34" s="97" t="s">
        <v>78</v>
      </c>
      <c r="AT34" s="98">
        <v>5</v>
      </c>
      <c r="AU34" s="2" t="s">
        <v>24</v>
      </c>
      <c r="AV34" s="99">
        <v>42547</v>
      </c>
      <c r="AW34" s="2" t="s">
        <v>156</v>
      </c>
    </row>
    <row r="35" spans="2:49" s="82" customFormat="1" ht="18" customHeight="1" x14ac:dyDescent="0.2">
      <c r="B35" s="83"/>
      <c r="C35" s="83"/>
      <c r="AL35" s="8"/>
      <c r="AP35" s="1">
        <v>18</v>
      </c>
      <c r="AQ35" s="2" t="s">
        <v>16</v>
      </c>
      <c r="AR35" s="96">
        <v>5</v>
      </c>
      <c r="AS35" s="97" t="s">
        <v>78</v>
      </c>
      <c r="AT35" s="98">
        <v>0</v>
      </c>
      <c r="AU35" s="2" t="s">
        <v>26</v>
      </c>
      <c r="AV35" s="99">
        <v>42554</v>
      </c>
      <c r="AW35" s="2" t="s">
        <v>155</v>
      </c>
    </row>
    <row r="36" spans="2:49" s="82" customFormat="1" ht="18" customHeight="1" x14ac:dyDescent="0.2">
      <c r="B36" s="83"/>
      <c r="C36" s="83"/>
      <c r="AL36" s="8"/>
      <c r="AP36" s="1">
        <v>19</v>
      </c>
      <c r="AQ36" s="2" t="s">
        <v>18</v>
      </c>
      <c r="AR36" s="96">
        <v>0</v>
      </c>
      <c r="AS36" s="97" t="s">
        <v>78</v>
      </c>
      <c r="AT36" s="98">
        <v>0</v>
      </c>
      <c r="AU36" s="2" t="s">
        <v>20</v>
      </c>
      <c r="AV36" s="99">
        <v>42554</v>
      </c>
      <c r="AW36" s="2" t="s">
        <v>155</v>
      </c>
    </row>
    <row r="37" spans="2:49" s="82" customFormat="1" ht="18" customHeight="1" x14ac:dyDescent="0.2">
      <c r="B37" s="83"/>
      <c r="C37" s="83"/>
      <c r="AL37" s="8"/>
      <c r="AP37" s="1">
        <v>20</v>
      </c>
      <c r="AQ37" s="2" t="s">
        <v>18</v>
      </c>
      <c r="AR37" s="96">
        <v>2</v>
      </c>
      <c r="AS37" s="97" t="s">
        <v>78</v>
      </c>
      <c r="AT37" s="98">
        <v>1</v>
      </c>
      <c r="AU37" s="2" t="s">
        <v>22</v>
      </c>
      <c r="AV37" s="99">
        <v>42540</v>
      </c>
      <c r="AW37" s="2" t="s">
        <v>153</v>
      </c>
    </row>
    <row r="38" spans="2:49" s="82" customFormat="1" ht="18" customHeight="1" x14ac:dyDescent="0.2">
      <c r="B38" s="83"/>
      <c r="C38" s="83"/>
      <c r="AL38" s="8"/>
      <c r="AP38" s="1">
        <v>21</v>
      </c>
      <c r="AQ38" s="2" t="s">
        <v>18</v>
      </c>
      <c r="AR38" s="96">
        <v>1</v>
      </c>
      <c r="AS38" s="97" t="s">
        <v>78</v>
      </c>
      <c r="AT38" s="98">
        <v>2</v>
      </c>
      <c r="AU38" s="2" t="s">
        <v>24</v>
      </c>
      <c r="AV38" s="99">
        <v>42554</v>
      </c>
      <c r="AW38" s="2" t="s">
        <v>155</v>
      </c>
    </row>
    <row r="39" spans="2:49" s="82" customFormat="1" ht="18" customHeight="1" x14ac:dyDescent="0.2">
      <c r="B39" s="83"/>
      <c r="C39" s="83"/>
      <c r="AL39" s="8"/>
      <c r="AP39" s="1">
        <v>22</v>
      </c>
      <c r="AQ39" s="2" t="s">
        <v>18</v>
      </c>
      <c r="AR39" s="96">
        <v>12</v>
      </c>
      <c r="AS39" s="97" t="s">
        <v>78</v>
      </c>
      <c r="AT39" s="98">
        <v>0</v>
      </c>
      <c r="AU39" s="2" t="s">
        <v>26</v>
      </c>
      <c r="AV39" s="99">
        <v>42561</v>
      </c>
      <c r="AW39" s="2" t="s">
        <v>151</v>
      </c>
    </row>
    <row r="40" spans="2:49" s="82" customFormat="1" ht="18" customHeight="1" x14ac:dyDescent="0.2">
      <c r="B40" s="83"/>
      <c r="C40" s="83"/>
      <c r="AL40" s="8"/>
      <c r="AP40" s="1">
        <v>23</v>
      </c>
      <c r="AQ40" s="2" t="s">
        <v>20</v>
      </c>
      <c r="AR40" s="96">
        <v>0</v>
      </c>
      <c r="AS40" s="97" t="s">
        <v>78</v>
      </c>
      <c r="AT40" s="98">
        <v>0</v>
      </c>
      <c r="AU40" s="2" t="s">
        <v>22</v>
      </c>
      <c r="AV40" s="99">
        <v>42568</v>
      </c>
      <c r="AW40" s="2" t="s">
        <v>153</v>
      </c>
    </row>
    <row r="41" spans="2:49" s="82" customFormat="1" ht="18" customHeight="1" x14ac:dyDescent="0.2">
      <c r="B41" s="83"/>
      <c r="C41" s="83"/>
      <c r="AL41" s="8"/>
      <c r="AP41" s="1">
        <v>24</v>
      </c>
      <c r="AQ41" s="2" t="s">
        <v>20</v>
      </c>
      <c r="AR41" s="96">
        <v>1</v>
      </c>
      <c r="AS41" s="97" t="s">
        <v>78</v>
      </c>
      <c r="AT41" s="98">
        <v>1</v>
      </c>
      <c r="AU41" s="2" t="s">
        <v>24</v>
      </c>
      <c r="AV41" s="99">
        <v>42540</v>
      </c>
      <c r="AW41" s="2" t="s">
        <v>153</v>
      </c>
    </row>
    <row r="42" spans="2:49" s="82" customFormat="1" ht="18" customHeight="1" x14ac:dyDescent="0.2">
      <c r="B42" s="83"/>
      <c r="C42" s="83"/>
      <c r="AL42" s="8"/>
      <c r="AP42" s="1">
        <v>25</v>
      </c>
      <c r="AQ42" s="2" t="s">
        <v>20</v>
      </c>
      <c r="AR42" s="96">
        <v>10</v>
      </c>
      <c r="AS42" s="97" t="s">
        <v>78</v>
      </c>
      <c r="AT42" s="98">
        <v>0</v>
      </c>
      <c r="AU42" s="2" t="s">
        <v>26</v>
      </c>
      <c r="AV42" s="99">
        <v>42547</v>
      </c>
      <c r="AW42" s="2" t="s">
        <v>156</v>
      </c>
    </row>
    <row r="43" spans="2:49" s="82" customFormat="1" ht="18" customHeight="1" x14ac:dyDescent="0.2">
      <c r="B43" s="83"/>
      <c r="C43" s="83"/>
      <c r="AL43" s="8"/>
      <c r="AP43" s="1">
        <v>26</v>
      </c>
      <c r="AQ43" s="2" t="s">
        <v>22</v>
      </c>
      <c r="AR43" s="96">
        <v>1</v>
      </c>
      <c r="AS43" s="97" t="s">
        <v>78</v>
      </c>
      <c r="AT43" s="98">
        <v>1</v>
      </c>
      <c r="AU43" s="2" t="s">
        <v>24</v>
      </c>
      <c r="AV43" s="99">
        <v>42553</v>
      </c>
      <c r="AW43" s="2" t="s">
        <v>151</v>
      </c>
    </row>
    <row r="44" spans="2:49" s="82" customFormat="1" ht="18" customHeight="1" x14ac:dyDescent="0.2">
      <c r="B44" s="83"/>
      <c r="C44" s="83"/>
      <c r="AL44" s="8"/>
      <c r="AP44" s="100">
        <v>27</v>
      </c>
      <c r="AQ44" s="105" t="s">
        <v>22</v>
      </c>
      <c r="AR44" s="101">
        <v>13</v>
      </c>
      <c r="AS44" s="102" t="s">
        <v>78</v>
      </c>
      <c r="AT44" s="103">
        <v>0</v>
      </c>
      <c r="AU44" s="105" t="s">
        <v>26</v>
      </c>
      <c r="AV44" s="99">
        <v>42602</v>
      </c>
      <c r="AW44" s="105" t="s">
        <v>151</v>
      </c>
    </row>
    <row r="45" spans="2:49" s="82" customFormat="1" ht="18" customHeight="1" x14ac:dyDescent="0.2">
      <c r="B45" s="83"/>
      <c r="C45" s="83"/>
      <c r="AL45" s="8"/>
      <c r="AP45" s="1">
        <v>28</v>
      </c>
      <c r="AQ45" s="2" t="s">
        <v>24</v>
      </c>
      <c r="AR45" s="96">
        <v>10</v>
      </c>
      <c r="AS45" s="97" t="s">
        <v>78</v>
      </c>
      <c r="AT45" s="98">
        <v>0</v>
      </c>
      <c r="AU45" s="2" t="s">
        <v>26</v>
      </c>
      <c r="AV45" s="99">
        <v>42568</v>
      </c>
      <c r="AW45" s="2" t="s">
        <v>153</v>
      </c>
    </row>
    <row r="46" spans="2:49" s="82" customFormat="1" ht="18" customHeight="1" x14ac:dyDescent="0.2">
      <c r="B46" s="83"/>
      <c r="C46" s="83"/>
      <c r="AL46" s="8"/>
      <c r="AP46" s="106"/>
      <c r="AQ46" s="107"/>
      <c r="AR46" s="108"/>
      <c r="AS46" s="109" t="s">
        <v>78</v>
      </c>
      <c r="AT46" s="110"/>
      <c r="AU46" s="107"/>
      <c r="AV46" s="111"/>
      <c r="AW46" s="112"/>
    </row>
    <row r="47" spans="2:49" s="82" customFormat="1" ht="18" customHeight="1" x14ac:dyDescent="0.2">
      <c r="B47" s="83"/>
      <c r="C47" s="83"/>
      <c r="AL47" s="8"/>
      <c r="AP47" s="106"/>
      <c r="AQ47" s="107"/>
      <c r="AR47" s="108"/>
      <c r="AS47" s="109" t="s">
        <v>78</v>
      </c>
      <c r="AT47" s="110"/>
      <c r="AU47" s="107"/>
      <c r="AV47" s="111"/>
      <c r="AW47" s="112"/>
    </row>
    <row r="48" spans="2:49" s="82" customFormat="1" ht="18" customHeight="1" x14ac:dyDescent="0.2">
      <c r="B48" s="83"/>
      <c r="C48" s="83"/>
      <c r="AL48" s="8"/>
      <c r="AP48" s="106"/>
      <c r="AQ48" s="107"/>
      <c r="AR48" s="108"/>
      <c r="AS48" s="109" t="s">
        <v>78</v>
      </c>
      <c r="AT48" s="110"/>
      <c r="AU48" s="107"/>
      <c r="AV48" s="111"/>
      <c r="AW48" s="112"/>
    </row>
    <row r="49" spans="2:49" s="82" customFormat="1" ht="18" customHeight="1" x14ac:dyDescent="0.2">
      <c r="B49" s="83"/>
      <c r="C49" s="83"/>
      <c r="AL49" s="8"/>
      <c r="AP49" s="106"/>
      <c r="AQ49" s="107"/>
      <c r="AR49" s="108"/>
      <c r="AS49" s="109" t="s">
        <v>78</v>
      </c>
      <c r="AT49" s="110"/>
      <c r="AU49" s="107"/>
      <c r="AV49" s="111"/>
      <c r="AW49" s="112"/>
    </row>
    <row r="50" spans="2:49" s="82" customFormat="1" ht="18" customHeight="1" x14ac:dyDescent="0.2">
      <c r="B50" s="83"/>
      <c r="C50" s="83"/>
      <c r="AL50" s="8"/>
      <c r="AP50" s="106"/>
      <c r="AQ50" s="107"/>
      <c r="AR50" s="108"/>
      <c r="AS50" s="109" t="s">
        <v>78</v>
      </c>
      <c r="AT50" s="110"/>
      <c r="AU50" s="107"/>
      <c r="AV50" s="111"/>
      <c r="AW50" s="112"/>
    </row>
    <row r="51" spans="2:49" s="82" customFormat="1" ht="18" customHeight="1" x14ac:dyDescent="0.2">
      <c r="B51" s="83"/>
      <c r="C51" s="83"/>
      <c r="AL51" s="8"/>
      <c r="AP51" s="106"/>
      <c r="AQ51" s="107"/>
      <c r="AR51" s="108"/>
      <c r="AS51" s="109" t="s">
        <v>78</v>
      </c>
      <c r="AT51" s="110"/>
      <c r="AU51" s="107"/>
      <c r="AV51" s="111"/>
      <c r="AW51" s="112"/>
    </row>
    <row r="52" spans="2:49" s="82" customFormat="1" ht="18" customHeight="1" x14ac:dyDescent="0.2">
      <c r="B52" s="83"/>
      <c r="C52" s="83"/>
      <c r="AL52" s="8"/>
      <c r="AP52" s="106"/>
      <c r="AQ52" s="107"/>
      <c r="AR52" s="108"/>
      <c r="AS52" s="109" t="s">
        <v>78</v>
      </c>
      <c r="AT52" s="110"/>
      <c r="AU52" s="107"/>
      <c r="AV52" s="111"/>
      <c r="AW52" s="112"/>
    </row>
    <row r="53" spans="2:49" ht="18" customHeight="1" x14ac:dyDescent="0.15">
      <c r="AP53" s="106"/>
      <c r="AQ53" s="107"/>
      <c r="AR53" s="108"/>
      <c r="AS53" s="109" t="s">
        <v>78</v>
      </c>
      <c r="AT53" s="110"/>
      <c r="AU53" s="107"/>
      <c r="AV53" s="111"/>
      <c r="AW53" s="112"/>
    </row>
    <row r="54" spans="2:49" ht="18" customHeight="1" x14ac:dyDescent="0.15"/>
    <row r="55" spans="2:49" ht="18" customHeight="1" x14ac:dyDescent="0.15"/>
    <row r="56" spans="2:49" ht="18" customHeight="1" x14ac:dyDescent="0.15"/>
    <row r="57" spans="2:49" ht="18" customHeight="1" x14ac:dyDescent="0.15"/>
    <row r="58" spans="2:49" ht="18" customHeight="1" x14ac:dyDescent="0.15"/>
    <row r="59" spans="2:49" ht="18" customHeight="1" x14ac:dyDescent="0.15"/>
    <row r="60" spans="2:49" ht="18" customHeight="1" x14ac:dyDescent="0.15"/>
    <row r="61" spans="2:49" ht="18" customHeight="1" x14ac:dyDescent="0.15"/>
    <row r="62" spans="2:49" ht="18" customHeight="1" x14ac:dyDescent="0.15"/>
  </sheetData>
  <mergeCells count="110">
    <mergeCell ref="T6:V6"/>
    <mergeCell ref="W6:Y6"/>
    <mergeCell ref="Z6:AB6"/>
    <mergeCell ref="A7:A8"/>
    <mergeCell ref="AC7:AC8"/>
    <mergeCell ref="AD7:AD8"/>
    <mergeCell ref="B6:D6"/>
    <mergeCell ref="E6:G6"/>
    <mergeCell ref="H6:J6"/>
    <mergeCell ref="K6:M6"/>
    <mergeCell ref="N6:P6"/>
    <mergeCell ref="Q6:S6"/>
    <mergeCell ref="A11:A12"/>
    <mergeCell ref="AC11:AC12"/>
    <mergeCell ref="AD11:AD12"/>
    <mergeCell ref="AE11:AE12"/>
    <mergeCell ref="AF11:AF12"/>
    <mergeCell ref="AK7:AK8"/>
    <mergeCell ref="AR7:AT7"/>
    <mergeCell ref="AR8:AT8"/>
    <mergeCell ref="A9:A10"/>
    <mergeCell ref="AC9:AC10"/>
    <mergeCell ref="AD9:AD10"/>
    <mergeCell ref="AE9:AE10"/>
    <mergeCell ref="AF9:AF10"/>
    <mergeCell ref="AG9:AG10"/>
    <mergeCell ref="AH9:AH10"/>
    <mergeCell ref="AE7:AE8"/>
    <mergeCell ref="AF7:AF8"/>
    <mergeCell ref="AG7:AG8"/>
    <mergeCell ref="AH7:AH8"/>
    <mergeCell ref="AI7:AI8"/>
    <mergeCell ref="AJ7:AJ8"/>
    <mergeCell ref="AG11:AG12"/>
    <mergeCell ref="AH11:AH12"/>
    <mergeCell ref="AI11:AI12"/>
    <mergeCell ref="AJ11:AJ12"/>
    <mergeCell ref="AK11:AK12"/>
    <mergeCell ref="AR11:AT11"/>
    <mergeCell ref="AR12:AT12"/>
    <mergeCell ref="AI9:AI10"/>
    <mergeCell ref="AJ9:AJ10"/>
    <mergeCell ref="AK9:AK10"/>
    <mergeCell ref="AR9:AT9"/>
    <mergeCell ref="AR10:AT10"/>
    <mergeCell ref="AH13:AH14"/>
    <mergeCell ref="AI13:AI14"/>
    <mergeCell ref="AJ13:AJ14"/>
    <mergeCell ref="AK13:AK14"/>
    <mergeCell ref="AR13:AT13"/>
    <mergeCell ref="AV13:AW13"/>
    <mergeCell ref="AR14:AT14"/>
    <mergeCell ref="A13:A14"/>
    <mergeCell ref="AC13:AC14"/>
    <mergeCell ref="AD13:AD14"/>
    <mergeCell ref="AE13:AE14"/>
    <mergeCell ref="AF13:AF14"/>
    <mergeCell ref="AG13:AG14"/>
    <mergeCell ref="A17:A18"/>
    <mergeCell ref="AC17:AC18"/>
    <mergeCell ref="AD17:AD18"/>
    <mergeCell ref="AE17:AE18"/>
    <mergeCell ref="AF17:AF18"/>
    <mergeCell ref="A15:A16"/>
    <mergeCell ref="AC15:AC16"/>
    <mergeCell ref="AD15:AD16"/>
    <mergeCell ref="AE15:AE16"/>
    <mergeCell ref="AF15:AF16"/>
    <mergeCell ref="AG17:AG18"/>
    <mergeCell ref="AH17:AH18"/>
    <mergeCell ref="AI17:AI18"/>
    <mergeCell ref="AJ17:AJ18"/>
    <mergeCell ref="AK17:AK18"/>
    <mergeCell ref="AQ17:AU17"/>
    <mergeCell ref="AH15:AH16"/>
    <mergeCell ref="AI15:AI16"/>
    <mergeCell ref="AJ15:AJ16"/>
    <mergeCell ref="AK15:AK16"/>
    <mergeCell ref="AR15:AT15"/>
    <mergeCell ref="AG15:AG16"/>
    <mergeCell ref="AH19:AH20"/>
    <mergeCell ref="AI19:AI20"/>
    <mergeCell ref="AJ19:AJ20"/>
    <mergeCell ref="AK19:AK20"/>
    <mergeCell ref="A21:A22"/>
    <mergeCell ref="AC21:AC22"/>
    <mergeCell ref="AD21:AD22"/>
    <mergeCell ref="AE21:AE22"/>
    <mergeCell ref="AF21:AF22"/>
    <mergeCell ref="AG21:AG22"/>
    <mergeCell ref="A19:A20"/>
    <mergeCell ref="AC19:AC20"/>
    <mergeCell ref="AD19:AD20"/>
    <mergeCell ref="AE19:AE20"/>
    <mergeCell ref="AF19:AF20"/>
    <mergeCell ref="AG19:AG20"/>
    <mergeCell ref="AH23:AH24"/>
    <mergeCell ref="AI23:AI24"/>
    <mergeCell ref="AJ23:AJ24"/>
    <mergeCell ref="AK23:AK24"/>
    <mergeCell ref="AH21:AH22"/>
    <mergeCell ref="AI21:AI22"/>
    <mergeCell ref="AJ21:AJ22"/>
    <mergeCell ref="AK21:AK22"/>
    <mergeCell ref="A23:A24"/>
    <mergeCell ref="AC23:AC24"/>
    <mergeCell ref="AD23:AD24"/>
    <mergeCell ref="AE23:AE24"/>
    <mergeCell ref="AF23:AF24"/>
    <mergeCell ref="AG23:AG24"/>
  </mergeCells>
  <phoneticPr fontId="2"/>
  <printOptions horizontalCentered="1" verticalCentered="1"/>
  <pageMargins left="0.27559055118110237" right="0.31496062992125984" top="0.39370078740157483" bottom="0.47244094488188981" header="0.27559055118110237" footer="0.27559055118110237"/>
  <pageSetup paperSize="9" orientation="landscape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W62"/>
  <sheetViews>
    <sheetView showGridLines="0" zoomScale="90" zoomScaleNormal="90" zoomScaleSheetLayoutView="75" workbookViewId="0">
      <pane xSplit="1" ySplit="6" topLeftCell="B7" activePane="bottomRight" state="frozen"/>
      <selection activeCell="AD7" sqref="AD7:AE24"/>
      <selection pane="topRight" activeCell="AD7" sqref="AD7:AE24"/>
      <selection pane="bottomLeft" activeCell="AD7" sqref="AD7:AE24"/>
      <selection pane="bottomRight" activeCell="AR15" sqref="AR15:AT15"/>
    </sheetView>
  </sheetViews>
  <sheetFormatPr defaultRowHeight="13.5" x14ac:dyDescent="0.15"/>
  <cols>
    <col min="1" max="1" width="9.25" style="6" customWidth="1"/>
    <col min="2" max="28" width="2.625" style="6" customWidth="1"/>
    <col min="29" max="34" width="7.625" style="6" customWidth="1"/>
    <col min="35" max="35" width="8.625" style="6" hidden="1" customWidth="1"/>
    <col min="36" max="36" width="7.625" style="6" customWidth="1"/>
    <col min="37" max="37" width="8.625" style="6" customWidth="1"/>
    <col min="38" max="38" width="9" style="8"/>
    <col min="39" max="41" width="9" style="6"/>
    <col min="42" max="42" width="4.625" style="6" customWidth="1"/>
    <col min="43" max="43" width="22.625" style="6" customWidth="1"/>
    <col min="44" max="46" width="3.625" style="6" customWidth="1"/>
    <col min="47" max="47" width="22.625" style="6" customWidth="1"/>
    <col min="48" max="49" width="12.625" style="6" customWidth="1"/>
    <col min="50" max="232" width="9" style="6"/>
    <col min="233" max="233" width="9.25" style="6" customWidth="1"/>
    <col min="234" max="278" width="2.375" style="6" customWidth="1"/>
    <col min="279" max="279" width="5.625" style="6" customWidth="1"/>
    <col min="280" max="282" width="4.625" style="6" customWidth="1"/>
    <col min="283" max="285" width="0" style="6" hidden="1" customWidth="1"/>
    <col min="286" max="286" width="4.625" style="6" customWidth="1"/>
    <col min="287" max="289" width="0" style="6" hidden="1" customWidth="1"/>
    <col min="290" max="290" width="4.625" style="6" customWidth="1"/>
    <col min="291" max="291" width="0" style="6" hidden="1" customWidth="1"/>
    <col min="292" max="292" width="5.625" style="6" customWidth="1"/>
    <col min="293" max="293" width="8.625" style="6" customWidth="1"/>
    <col min="294" max="488" width="9" style="6"/>
    <col min="489" max="489" width="9.25" style="6" customWidth="1"/>
    <col min="490" max="534" width="2.375" style="6" customWidth="1"/>
    <col min="535" max="535" width="5.625" style="6" customWidth="1"/>
    <col min="536" max="538" width="4.625" style="6" customWidth="1"/>
    <col min="539" max="541" width="0" style="6" hidden="1" customWidth="1"/>
    <col min="542" max="542" width="4.625" style="6" customWidth="1"/>
    <col min="543" max="545" width="0" style="6" hidden="1" customWidth="1"/>
    <col min="546" max="546" width="4.625" style="6" customWidth="1"/>
    <col min="547" max="547" width="0" style="6" hidden="1" customWidth="1"/>
    <col min="548" max="548" width="5.625" style="6" customWidth="1"/>
    <col min="549" max="549" width="8.625" style="6" customWidth="1"/>
    <col min="550" max="744" width="9" style="6"/>
    <col min="745" max="745" width="9.25" style="6" customWidth="1"/>
    <col min="746" max="790" width="2.375" style="6" customWidth="1"/>
    <col min="791" max="791" width="5.625" style="6" customWidth="1"/>
    <col min="792" max="794" width="4.625" style="6" customWidth="1"/>
    <col min="795" max="797" width="0" style="6" hidden="1" customWidth="1"/>
    <col min="798" max="798" width="4.625" style="6" customWidth="1"/>
    <col min="799" max="801" width="0" style="6" hidden="1" customWidth="1"/>
    <col min="802" max="802" width="4.625" style="6" customWidth="1"/>
    <col min="803" max="803" width="0" style="6" hidden="1" customWidth="1"/>
    <col min="804" max="804" width="5.625" style="6" customWidth="1"/>
    <col min="805" max="805" width="8.625" style="6" customWidth="1"/>
    <col min="806" max="1000" width="9" style="6"/>
    <col min="1001" max="1001" width="9.25" style="6" customWidth="1"/>
    <col min="1002" max="1046" width="2.375" style="6" customWidth="1"/>
    <col min="1047" max="1047" width="5.625" style="6" customWidth="1"/>
    <col min="1048" max="1050" width="4.625" style="6" customWidth="1"/>
    <col min="1051" max="1053" width="0" style="6" hidden="1" customWidth="1"/>
    <col min="1054" max="1054" width="4.625" style="6" customWidth="1"/>
    <col min="1055" max="1057" width="0" style="6" hidden="1" customWidth="1"/>
    <col min="1058" max="1058" width="4.625" style="6" customWidth="1"/>
    <col min="1059" max="1059" width="0" style="6" hidden="1" customWidth="1"/>
    <col min="1060" max="1060" width="5.625" style="6" customWidth="1"/>
    <col min="1061" max="1061" width="8.625" style="6" customWidth="1"/>
    <col min="1062" max="1256" width="9" style="6"/>
    <col min="1257" max="1257" width="9.25" style="6" customWidth="1"/>
    <col min="1258" max="1302" width="2.375" style="6" customWidth="1"/>
    <col min="1303" max="1303" width="5.625" style="6" customWidth="1"/>
    <col min="1304" max="1306" width="4.625" style="6" customWidth="1"/>
    <col min="1307" max="1309" width="0" style="6" hidden="1" customWidth="1"/>
    <col min="1310" max="1310" width="4.625" style="6" customWidth="1"/>
    <col min="1311" max="1313" width="0" style="6" hidden="1" customWidth="1"/>
    <col min="1314" max="1314" width="4.625" style="6" customWidth="1"/>
    <col min="1315" max="1315" width="0" style="6" hidden="1" customWidth="1"/>
    <col min="1316" max="1316" width="5.625" style="6" customWidth="1"/>
    <col min="1317" max="1317" width="8.625" style="6" customWidth="1"/>
    <col min="1318" max="1512" width="9" style="6"/>
    <col min="1513" max="1513" width="9.25" style="6" customWidth="1"/>
    <col min="1514" max="1558" width="2.375" style="6" customWidth="1"/>
    <col min="1559" max="1559" width="5.625" style="6" customWidth="1"/>
    <col min="1560" max="1562" width="4.625" style="6" customWidth="1"/>
    <col min="1563" max="1565" width="0" style="6" hidden="1" customWidth="1"/>
    <col min="1566" max="1566" width="4.625" style="6" customWidth="1"/>
    <col min="1567" max="1569" width="0" style="6" hidden="1" customWidth="1"/>
    <col min="1570" max="1570" width="4.625" style="6" customWidth="1"/>
    <col min="1571" max="1571" width="0" style="6" hidden="1" customWidth="1"/>
    <col min="1572" max="1572" width="5.625" style="6" customWidth="1"/>
    <col min="1573" max="1573" width="8.625" style="6" customWidth="1"/>
    <col min="1574" max="1768" width="9" style="6"/>
    <col min="1769" max="1769" width="9.25" style="6" customWidth="1"/>
    <col min="1770" max="1814" width="2.375" style="6" customWidth="1"/>
    <col min="1815" max="1815" width="5.625" style="6" customWidth="1"/>
    <col min="1816" max="1818" width="4.625" style="6" customWidth="1"/>
    <col min="1819" max="1821" width="0" style="6" hidden="1" customWidth="1"/>
    <col min="1822" max="1822" width="4.625" style="6" customWidth="1"/>
    <col min="1823" max="1825" width="0" style="6" hidden="1" customWidth="1"/>
    <col min="1826" max="1826" width="4.625" style="6" customWidth="1"/>
    <col min="1827" max="1827" width="0" style="6" hidden="1" customWidth="1"/>
    <col min="1828" max="1828" width="5.625" style="6" customWidth="1"/>
    <col min="1829" max="1829" width="8.625" style="6" customWidth="1"/>
    <col min="1830" max="2024" width="9" style="6"/>
    <col min="2025" max="2025" width="9.25" style="6" customWidth="1"/>
    <col min="2026" max="2070" width="2.375" style="6" customWidth="1"/>
    <col min="2071" max="2071" width="5.625" style="6" customWidth="1"/>
    <col min="2072" max="2074" width="4.625" style="6" customWidth="1"/>
    <col min="2075" max="2077" width="0" style="6" hidden="1" customWidth="1"/>
    <col min="2078" max="2078" width="4.625" style="6" customWidth="1"/>
    <col min="2079" max="2081" width="0" style="6" hidden="1" customWidth="1"/>
    <col min="2082" max="2082" width="4.625" style="6" customWidth="1"/>
    <col min="2083" max="2083" width="0" style="6" hidden="1" customWidth="1"/>
    <col min="2084" max="2084" width="5.625" style="6" customWidth="1"/>
    <col min="2085" max="2085" width="8.625" style="6" customWidth="1"/>
    <col min="2086" max="2280" width="9" style="6"/>
    <col min="2281" max="2281" width="9.25" style="6" customWidth="1"/>
    <col min="2282" max="2326" width="2.375" style="6" customWidth="1"/>
    <col min="2327" max="2327" width="5.625" style="6" customWidth="1"/>
    <col min="2328" max="2330" width="4.625" style="6" customWidth="1"/>
    <col min="2331" max="2333" width="0" style="6" hidden="1" customWidth="1"/>
    <col min="2334" max="2334" width="4.625" style="6" customWidth="1"/>
    <col min="2335" max="2337" width="0" style="6" hidden="1" customWidth="1"/>
    <col min="2338" max="2338" width="4.625" style="6" customWidth="1"/>
    <col min="2339" max="2339" width="0" style="6" hidden="1" customWidth="1"/>
    <col min="2340" max="2340" width="5.625" style="6" customWidth="1"/>
    <col min="2341" max="2341" width="8.625" style="6" customWidth="1"/>
    <col min="2342" max="2536" width="9" style="6"/>
    <col min="2537" max="2537" width="9.25" style="6" customWidth="1"/>
    <col min="2538" max="2582" width="2.375" style="6" customWidth="1"/>
    <col min="2583" max="2583" width="5.625" style="6" customWidth="1"/>
    <col min="2584" max="2586" width="4.625" style="6" customWidth="1"/>
    <col min="2587" max="2589" width="0" style="6" hidden="1" customWidth="1"/>
    <col min="2590" max="2590" width="4.625" style="6" customWidth="1"/>
    <col min="2591" max="2593" width="0" style="6" hidden="1" customWidth="1"/>
    <col min="2594" max="2594" width="4.625" style="6" customWidth="1"/>
    <col min="2595" max="2595" width="0" style="6" hidden="1" customWidth="1"/>
    <col min="2596" max="2596" width="5.625" style="6" customWidth="1"/>
    <col min="2597" max="2597" width="8.625" style="6" customWidth="1"/>
    <col min="2598" max="2792" width="9" style="6"/>
    <col min="2793" max="2793" width="9.25" style="6" customWidth="1"/>
    <col min="2794" max="2838" width="2.375" style="6" customWidth="1"/>
    <col min="2839" max="2839" width="5.625" style="6" customWidth="1"/>
    <col min="2840" max="2842" width="4.625" style="6" customWidth="1"/>
    <col min="2843" max="2845" width="0" style="6" hidden="1" customWidth="1"/>
    <col min="2846" max="2846" width="4.625" style="6" customWidth="1"/>
    <col min="2847" max="2849" width="0" style="6" hidden="1" customWidth="1"/>
    <col min="2850" max="2850" width="4.625" style="6" customWidth="1"/>
    <col min="2851" max="2851" width="0" style="6" hidden="1" customWidth="1"/>
    <col min="2852" max="2852" width="5.625" style="6" customWidth="1"/>
    <col min="2853" max="2853" width="8.625" style="6" customWidth="1"/>
    <col min="2854" max="3048" width="9" style="6"/>
    <col min="3049" max="3049" width="9.25" style="6" customWidth="1"/>
    <col min="3050" max="3094" width="2.375" style="6" customWidth="1"/>
    <col min="3095" max="3095" width="5.625" style="6" customWidth="1"/>
    <col min="3096" max="3098" width="4.625" style="6" customWidth="1"/>
    <col min="3099" max="3101" width="0" style="6" hidden="1" customWidth="1"/>
    <col min="3102" max="3102" width="4.625" style="6" customWidth="1"/>
    <col min="3103" max="3105" width="0" style="6" hidden="1" customWidth="1"/>
    <col min="3106" max="3106" width="4.625" style="6" customWidth="1"/>
    <col min="3107" max="3107" width="0" style="6" hidden="1" customWidth="1"/>
    <col min="3108" max="3108" width="5.625" style="6" customWidth="1"/>
    <col min="3109" max="3109" width="8.625" style="6" customWidth="1"/>
    <col min="3110" max="3304" width="9" style="6"/>
    <col min="3305" max="3305" width="9.25" style="6" customWidth="1"/>
    <col min="3306" max="3350" width="2.375" style="6" customWidth="1"/>
    <col min="3351" max="3351" width="5.625" style="6" customWidth="1"/>
    <col min="3352" max="3354" width="4.625" style="6" customWidth="1"/>
    <col min="3355" max="3357" width="0" style="6" hidden="1" customWidth="1"/>
    <col min="3358" max="3358" width="4.625" style="6" customWidth="1"/>
    <col min="3359" max="3361" width="0" style="6" hidden="1" customWidth="1"/>
    <col min="3362" max="3362" width="4.625" style="6" customWidth="1"/>
    <col min="3363" max="3363" width="0" style="6" hidden="1" customWidth="1"/>
    <col min="3364" max="3364" width="5.625" style="6" customWidth="1"/>
    <col min="3365" max="3365" width="8.625" style="6" customWidth="1"/>
    <col min="3366" max="3560" width="9" style="6"/>
    <col min="3561" max="3561" width="9.25" style="6" customWidth="1"/>
    <col min="3562" max="3606" width="2.375" style="6" customWidth="1"/>
    <col min="3607" max="3607" width="5.625" style="6" customWidth="1"/>
    <col min="3608" max="3610" width="4.625" style="6" customWidth="1"/>
    <col min="3611" max="3613" width="0" style="6" hidden="1" customWidth="1"/>
    <col min="3614" max="3614" width="4.625" style="6" customWidth="1"/>
    <col min="3615" max="3617" width="0" style="6" hidden="1" customWidth="1"/>
    <col min="3618" max="3618" width="4.625" style="6" customWidth="1"/>
    <col min="3619" max="3619" width="0" style="6" hidden="1" customWidth="1"/>
    <col min="3620" max="3620" width="5.625" style="6" customWidth="1"/>
    <col min="3621" max="3621" width="8.625" style="6" customWidth="1"/>
    <col min="3622" max="3816" width="9" style="6"/>
    <col min="3817" max="3817" width="9.25" style="6" customWidth="1"/>
    <col min="3818" max="3862" width="2.375" style="6" customWidth="1"/>
    <col min="3863" max="3863" width="5.625" style="6" customWidth="1"/>
    <col min="3864" max="3866" width="4.625" style="6" customWidth="1"/>
    <col min="3867" max="3869" width="0" style="6" hidden="1" customWidth="1"/>
    <col min="3870" max="3870" width="4.625" style="6" customWidth="1"/>
    <col min="3871" max="3873" width="0" style="6" hidden="1" customWidth="1"/>
    <col min="3874" max="3874" width="4.625" style="6" customWidth="1"/>
    <col min="3875" max="3875" width="0" style="6" hidden="1" customWidth="1"/>
    <col min="3876" max="3876" width="5.625" style="6" customWidth="1"/>
    <col min="3877" max="3877" width="8.625" style="6" customWidth="1"/>
    <col min="3878" max="4072" width="9" style="6"/>
    <col min="4073" max="4073" width="9.25" style="6" customWidth="1"/>
    <col min="4074" max="4118" width="2.375" style="6" customWidth="1"/>
    <col min="4119" max="4119" width="5.625" style="6" customWidth="1"/>
    <col min="4120" max="4122" width="4.625" style="6" customWidth="1"/>
    <col min="4123" max="4125" width="0" style="6" hidden="1" customWidth="1"/>
    <col min="4126" max="4126" width="4.625" style="6" customWidth="1"/>
    <col min="4127" max="4129" width="0" style="6" hidden="1" customWidth="1"/>
    <col min="4130" max="4130" width="4.625" style="6" customWidth="1"/>
    <col min="4131" max="4131" width="0" style="6" hidden="1" customWidth="1"/>
    <col min="4132" max="4132" width="5.625" style="6" customWidth="1"/>
    <col min="4133" max="4133" width="8.625" style="6" customWidth="1"/>
    <col min="4134" max="4328" width="9" style="6"/>
    <col min="4329" max="4329" width="9.25" style="6" customWidth="1"/>
    <col min="4330" max="4374" width="2.375" style="6" customWidth="1"/>
    <col min="4375" max="4375" width="5.625" style="6" customWidth="1"/>
    <col min="4376" max="4378" width="4.625" style="6" customWidth="1"/>
    <col min="4379" max="4381" width="0" style="6" hidden="1" customWidth="1"/>
    <col min="4382" max="4382" width="4.625" style="6" customWidth="1"/>
    <col min="4383" max="4385" width="0" style="6" hidden="1" customWidth="1"/>
    <col min="4386" max="4386" width="4.625" style="6" customWidth="1"/>
    <col min="4387" max="4387" width="0" style="6" hidden="1" customWidth="1"/>
    <col min="4388" max="4388" width="5.625" style="6" customWidth="1"/>
    <col min="4389" max="4389" width="8.625" style="6" customWidth="1"/>
    <col min="4390" max="4584" width="9" style="6"/>
    <col min="4585" max="4585" width="9.25" style="6" customWidth="1"/>
    <col min="4586" max="4630" width="2.375" style="6" customWidth="1"/>
    <col min="4631" max="4631" width="5.625" style="6" customWidth="1"/>
    <col min="4632" max="4634" width="4.625" style="6" customWidth="1"/>
    <col min="4635" max="4637" width="0" style="6" hidden="1" customWidth="1"/>
    <col min="4638" max="4638" width="4.625" style="6" customWidth="1"/>
    <col min="4639" max="4641" width="0" style="6" hidden="1" customWidth="1"/>
    <col min="4642" max="4642" width="4.625" style="6" customWidth="1"/>
    <col min="4643" max="4643" width="0" style="6" hidden="1" customWidth="1"/>
    <col min="4644" max="4644" width="5.625" style="6" customWidth="1"/>
    <col min="4645" max="4645" width="8.625" style="6" customWidth="1"/>
    <col min="4646" max="4840" width="9" style="6"/>
    <col min="4841" max="4841" width="9.25" style="6" customWidth="1"/>
    <col min="4842" max="4886" width="2.375" style="6" customWidth="1"/>
    <col min="4887" max="4887" width="5.625" style="6" customWidth="1"/>
    <col min="4888" max="4890" width="4.625" style="6" customWidth="1"/>
    <col min="4891" max="4893" width="0" style="6" hidden="1" customWidth="1"/>
    <col min="4894" max="4894" width="4.625" style="6" customWidth="1"/>
    <col min="4895" max="4897" width="0" style="6" hidden="1" customWidth="1"/>
    <col min="4898" max="4898" width="4.625" style="6" customWidth="1"/>
    <col min="4899" max="4899" width="0" style="6" hidden="1" customWidth="1"/>
    <col min="4900" max="4900" width="5.625" style="6" customWidth="1"/>
    <col min="4901" max="4901" width="8.625" style="6" customWidth="1"/>
    <col min="4902" max="5096" width="9" style="6"/>
    <col min="5097" max="5097" width="9.25" style="6" customWidth="1"/>
    <col min="5098" max="5142" width="2.375" style="6" customWidth="1"/>
    <col min="5143" max="5143" width="5.625" style="6" customWidth="1"/>
    <col min="5144" max="5146" width="4.625" style="6" customWidth="1"/>
    <col min="5147" max="5149" width="0" style="6" hidden="1" customWidth="1"/>
    <col min="5150" max="5150" width="4.625" style="6" customWidth="1"/>
    <col min="5151" max="5153" width="0" style="6" hidden="1" customWidth="1"/>
    <col min="5154" max="5154" width="4.625" style="6" customWidth="1"/>
    <col min="5155" max="5155" width="0" style="6" hidden="1" customWidth="1"/>
    <col min="5156" max="5156" width="5.625" style="6" customWidth="1"/>
    <col min="5157" max="5157" width="8.625" style="6" customWidth="1"/>
    <col min="5158" max="5352" width="9" style="6"/>
    <col min="5353" max="5353" width="9.25" style="6" customWidth="1"/>
    <col min="5354" max="5398" width="2.375" style="6" customWidth="1"/>
    <col min="5399" max="5399" width="5.625" style="6" customWidth="1"/>
    <col min="5400" max="5402" width="4.625" style="6" customWidth="1"/>
    <col min="5403" max="5405" width="0" style="6" hidden="1" customWidth="1"/>
    <col min="5406" max="5406" width="4.625" style="6" customWidth="1"/>
    <col min="5407" max="5409" width="0" style="6" hidden="1" customWidth="1"/>
    <col min="5410" max="5410" width="4.625" style="6" customWidth="1"/>
    <col min="5411" max="5411" width="0" style="6" hidden="1" customWidth="1"/>
    <col min="5412" max="5412" width="5.625" style="6" customWidth="1"/>
    <col min="5413" max="5413" width="8.625" style="6" customWidth="1"/>
    <col min="5414" max="5608" width="9" style="6"/>
    <col min="5609" max="5609" width="9.25" style="6" customWidth="1"/>
    <col min="5610" max="5654" width="2.375" style="6" customWidth="1"/>
    <col min="5655" max="5655" width="5.625" style="6" customWidth="1"/>
    <col min="5656" max="5658" width="4.625" style="6" customWidth="1"/>
    <col min="5659" max="5661" width="0" style="6" hidden="1" customWidth="1"/>
    <col min="5662" max="5662" width="4.625" style="6" customWidth="1"/>
    <col min="5663" max="5665" width="0" style="6" hidden="1" customWidth="1"/>
    <col min="5666" max="5666" width="4.625" style="6" customWidth="1"/>
    <col min="5667" max="5667" width="0" style="6" hidden="1" customWidth="1"/>
    <col min="5668" max="5668" width="5.625" style="6" customWidth="1"/>
    <col min="5669" max="5669" width="8.625" style="6" customWidth="1"/>
    <col min="5670" max="5864" width="9" style="6"/>
    <col min="5865" max="5865" width="9.25" style="6" customWidth="1"/>
    <col min="5866" max="5910" width="2.375" style="6" customWidth="1"/>
    <col min="5911" max="5911" width="5.625" style="6" customWidth="1"/>
    <col min="5912" max="5914" width="4.625" style="6" customWidth="1"/>
    <col min="5915" max="5917" width="0" style="6" hidden="1" customWidth="1"/>
    <col min="5918" max="5918" width="4.625" style="6" customWidth="1"/>
    <col min="5919" max="5921" width="0" style="6" hidden="1" customWidth="1"/>
    <col min="5922" max="5922" width="4.625" style="6" customWidth="1"/>
    <col min="5923" max="5923" width="0" style="6" hidden="1" customWidth="1"/>
    <col min="5924" max="5924" width="5.625" style="6" customWidth="1"/>
    <col min="5925" max="5925" width="8.625" style="6" customWidth="1"/>
    <col min="5926" max="6120" width="9" style="6"/>
    <col min="6121" max="6121" width="9.25" style="6" customWidth="1"/>
    <col min="6122" max="6166" width="2.375" style="6" customWidth="1"/>
    <col min="6167" max="6167" width="5.625" style="6" customWidth="1"/>
    <col min="6168" max="6170" width="4.625" style="6" customWidth="1"/>
    <col min="6171" max="6173" width="0" style="6" hidden="1" customWidth="1"/>
    <col min="6174" max="6174" width="4.625" style="6" customWidth="1"/>
    <col min="6175" max="6177" width="0" style="6" hidden="1" customWidth="1"/>
    <col min="6178" max="6178" width="4.625" style="6" customWidth="1"/>
    <col min="6179" max="6179" width="0" style="6" hidden="1" customWidth="1"/>
    <col min="6180" max="6180" width="5.625" style="6" customWidth="1"/>
    <col min="6181" max="6181" width="8.625" style="6" customWidth="1"/>
    <col min="6182" max="6376" width="9" style="6"/>
    <col min="6377" max="6377" width="9.25" style="6" customWidth="1"/>
    <col min="6378" max="6422" width="2.375" style="6" customWidth="1"/>
    <col min="6423" max="6423" width="5.625" style="6" customWidth="1"/>
    <col min="6424" max="6426" width="4.625" style="6" customWidth="1"/>
    <col min="6427" max="6429" width="0" style="6" hidden="1" customWidth="1"/>
    <col min="6430" max="6430" width="4.625" style="6" customWidth="1"/>
    <col min="6431" max="6433" width="0" style="6" hidden="1" customWidth="1"/>
    <col min="6434" max="6434" width="4.625" style="6" customWidth="1"/>
    <col min="6435" max="6435" width="0" style="6" hidden="1" customWidth="1"/>
    <col min="6436" max="6436" width="5.625" style="6" customWidth="1"/>
    <col min="6437" max="6437" width="8.625" style="6" customWidth="1"/>
    <col min="6438" max="6632" width="9" style="6"/>
    <col min="6633" max="6633" width="9.25" style="6" customWidth="1"/>
    <col min="6634" max="6678" width="2.375" style="6" customWidth="1"/>
    <col min="6679" max="6679" width="5.625" style="6" customWidth="1"/>
    <col min="6680" max="6682" width="4.625" style="6" customWidth="1"/>
    <col min="6683" max="6685" width="0" style="6" hidden="1" customWidth="1"/>
    <col min="6686" max="6686" width="4.625" style="6" customWidth="1"/>
    <col min="6687" max="6689" width="0" style="6" hidden="1" customWidth="1"/>
    <col min="6690" max="6690" width="4.625" style="6" customWidth="1"/>
    <col min="6691" max="6691" width="0" style="6" hidden="1" customWidth="1"/>
    <col min="6692" max="6692" width="5.625" style="6" customWidth="1"/>
    <col min="6693" max="6693" width="8.625" style="6" customWidth="1"/>
    <col min="6694" max="6888" width="9" style="6"/>
    <col min="6889" max="6889" width="9.25" style="6" customWidth="1"/>
    <col min="6890" max="6934" width="2.375" style="6" customWidth="1"/>
    <col min="6935" max="6935" width="5.625" style="6" customWidth="1"/>
    <col min="6936" max="6938" width="4.625" style="6" customWidth="1"/>
    <col min="6939" max="6941" width="0" style="6" hidden="1" customWidth="1"/>
    <col min="6942" max="6942" width="4.625" style="6" customWidth="1"/>
    <col min="6943" max="6945" width="0" style="6" hidden="1" customWidth="1"/>
    <col min="6946" max="6946" width="4.625" style="6" customWidth="1"/>
    <col min="6947" max="6947" width="0" style="6" hidden="1" customWidth="1"/>
    <col min="6948" max="6948" width="5.625" style="6" customWidth="1"/>
    <col min="6949" max="6949" width="8.625" style="6" customWidth="1"/>
    <col min="6950" max="7144" width="9" style="6"/>
    <col min="7145" max="7145" width="9.25" style="6" customWidth="1"/>
    <col min="7146" max="7190" width="2.375" style="6" customWidth="1"/>
    <col min="7191" max="7191" width="5.625" style="6" customWidth="1"/>
    <col min="7192" max="7194" width="4.625" style="6" customWidth="1"/>
    <col min="7195" max="7197" width="0" style="6" hidden="1" customWidth="1"/>
    <col min="7198" max="7198" width="4.625" style="6" customWidth="1"/>
    <col min="7199" max="7201" width="0" style="6" hidden="1" customWidth="1"/>
    <col min="7202" max="7202" width="4.625" style="6" customWidth="1"/>
    <col min="7203" max="7203" width="0" style="6" hidden="1" customWidth="1"/>
    <col min="7204" max="7204" width="5.625" style="6" customWidth="1"/>
    <col min="7205" max="7205" width="8.625" style="6" customWidth="1"/>
    <col min="7206" max="7400" width="9" style="6"/>
    <col min="7401" max="7401" width="9.25" style="6" customWidth="1"/>
    <col min="7402" max="7446" width="2.375" style="6" customWidth="1"/>
    <col min="7447" max="7447" width="5.625" style="6" customWidth="1"/>
    <col min="7448" max="7450" width="4.625" style="6" customWidth="1"/>
    <col min="7451" max="7453" width="0" style="6" hidden="1" customWidth="1"/>
    <col min="7454" max="7454" width="4.625" style="6" customWidth="1"/>
    <col min="7455" max="7457" width="0" style="6" hidden="1" customWidth="1"/>
    <col min="7458" max="7458" width="4.625" style="6" customWidth="1"/>
    <col min="7459" max="7459" width="0" style="6" hidden="1" customWidth="1"/>
    <col min="7460" max="7460" width="5.625" style="6" customWidth="1"/>
    <col min="7461" max="7461" width="8.625" style="6" customWidth="1"/>
    <col min="7462" max="7656" width="9" style="6"/>
    <col min="7657" max="7657" width="9.25" style="6" customWidth="1"/>
    <col min="7658" max="7702" width="2.375" style="6" customWidth="1"/>
    <col min="7703" max="7703" width="5.625" style="6" customWidth="1"/>
    <col min="7704" max="7706" width="4.625" style="6" customWidth="1"/>
    <col min="7707" max="7709" width="0" style="6" hidden="1" customWidth="1"/>
    <col min="7710" max="7710" width="4.625" style="6" customWidth="1"/>
    <col min="7711" max="7713" width="0" style="6" hidden="1" customWidth="1"/>
    <col min="7714" max="7714" width="4.625" style="6" customWidth="1"/>
    <col min="7715" max="7715" width="0" style="6" hidden="1" customWidth="1"/>
    <col min="7716" max="7716" width="5.625" style="6" customWidth="1"/>
    <col min="7717" max="7717" width="8.625" style="6" customWidth="1"/>
    <col min="7718" max="7912" width="9" style="6"/>
    <col min="7913" max="7913" width="9.25" style="6" customWidth="1"/>
    <col min="7914" max="7958" width="2.375" style="6" customWidth="1"/>
    <col min="7959" max="7959" width="5.625" style="6" customWidth="1"/>
    <col min="7960" max="7962" width="4.625" style="6" customWidth="1"/>
    <col min="7963" max="7965" width="0" style="6" hidden="1" customWidth="1"/>
    <col min="7966" max="7966" width="4.625" style="6" customWidth="1"/>
    <col min="7967" max="7969" width="0" style="6" hidden="1" customWidth="1"/>
    <col min="7970" max="7970" width="4.625" style="6" customWidth="1"/>
    <col min="7971" max="7971" width="0" style="6" hidden="1" customWidth="1"/>
    <col min="7972" max="7972" width="5.625" style="6" customWidth="1"/>
    <col min="7973" max="7973" width="8.625" style="6" customWidth="1"/>
    <col min="7974" max="8168" width="9" style="6"/>
    <col min="8169" max="8169" width="9.25" style="6" customWidth="1"/>
    <col min="8170" max="8214" width="2.375" style="6" customWidth="1"/>
    <col min="8215" max="8215" width="5.625" style="6" customWidth="1"/>
    <col min="8216" max="8218" width="4.625" style="6" customWidth="1"/>
    <col min="8219" max="8221" width="0" style="6" hidden="1" customWidth="1"/>
    <col min="8222" max="8222" width="4.625" style="6" customWidth="1"/>
    <col min="8223" max="8225" width="0" style="6" hidden="1" customWidth="1"/>
    <col min="8226" max="8226" width="4.625" style="6" customWidth="1"/>
    <col min="8227" max="8227" width="0" style="6" hidden="1" customWidth="1"/>
    <col min="8228" max="8228" width="5.625" style="6" customWidth="1"/>
    <col min="8229" max="8229" width="8.625" style="6" customWidth="1"/>
    <col min="8230" max="8424" width="9" style="6"/>
    <col min="8425" max="8425" width="9.25" style="6" customWidth="1"/>
    <col min="8426" max="8470" width="2.375" style="6" customWidth="1"/>
    <col min="8471" max="8471" width="5.625" style="6" customWidth="1"/>
    <col min="8472" max="8474" width="4.625" style="6" customWidth="1"/>
    <col min="8475" max="8477" width="0" style="6" hidden="1" customWidth="1"/>
    <col min="8478" max="8478" width="4.625" style="6" customWidth="1"/>
    <col min="8479" max="8481" width="0" style="6" hidden="1" customWidth="1"/>
    <col min="8482" max="8482" width="4.625" style="6" customWidth="1"/>
    <col min="8483" max="8483" width="0" style="6" hidden="1" customWidth="1"/>
    <col min="8484" max="8484" width="5.625" style="6" customWidth="1"/>
    <col min="8485" max="8485" width="8.625" style="6" customWidth="1"/>
    <col min="8486" max="8680" width="9" style="6"/>
    <col min="8681" max="8681" width="9.25" style="6" customWidth="1"/>
    <col min="8682" max="8726" width="2.375" style="6" customWidth="1"/>
    <col min="8727" max="8727" width="5.625" style="6" customWidth="1"/>
    <col min="8728" max="8730" width="4.625" style="6" customWidth="1"/>
    <col min="8731" max="8733" width="0" style="6" hidden="1" customWidth="1"/>
    <col min="8734" max="8734" width="4.625" style="6" customWidth="1"/>
    <col min="8735" max="8737" width="0" style="6" hidden="1" customWidth="1"/>
    <col min="8738" max="8738" width="4.625" style="6" customWidth="1"/>
    <col min="8739" max="8739" width="0" style="6" hidden="1" customWidth="1"/>
    <col min="8740" max="8740" width="5.625" style="6" customWidth="1"/>
    <col min="8741" max="8741" width="8.625" style="6" customWidth="1"/>
    <col min="8742" max="8936" width="9" style="6"/>
    <col min="8937" max="8937" width="9.25" style="6" customWidth="1"/>
    <col min="8938" max="8982" width="2.375" style="6" customWidth="1"/>
    <col min="8983" max="8983" width="5.625" style="6" customWidth="1"/>
    <col min="8984" max="8986" width="4.625" style="6" customWidth="1"/>
    <col min="8987" max="8989" width="0" style="6" hidden="1" customWidth="1"/>
    <col min="8990" max="8990" width="4.625" style="6" customWidth="1"/>
    <col min="8991" max="8993" width="0" style="6" hidden="1" customWidth="1"/>
    <col min="8994" max="8994" width="4.625" style="6" customWidth="1"/>
    <col min="8995" max="8995" width="0" style="6" hidden="1" customWidth="1"/>
    <col min="8996" max="8996" width="5.625" style="6" customWidth="1"/>
    <col min="8997" max="8997" width="8.625" style="6" customWidth="1"/>
    <col min="8998" max="9192" width="9" style="6"/>
    <col min="9193" max="9193" width="9.25" style="6" customWidth="1"/>
    <col min="9194" max="9238" width="2.375" style="6" customWidth="1"/>
    <col min="9239" max="9239" width="5.625" style="6" customWidth="1"/>
    <col min="9240" max="9242" width="4.625" style="6" customWidth="1"/>
    <col min="9243" max="9245" width="0" style="6" hidden="1" customWidth="1"/>
    <col min="9246" max="9246" width="4.625" style="6" customWidth="1"/>
    <col min="9247" max="9249" width="0" style="6" hidden="1" customWidth="1"/>
    <col min="9250" max="9250" width="4.625" style="6" customWidth="1"/>
    <col min="9251" max="9251" width="0" style="6" hidden="1" customWidth="1"/>
    <col min="9252" max="9252" width="5.625" style="6" customWidth="1"/>
    <col min="9253" max="9253" width="8.625" style="6" customWidth="1"/>
    <col min="9254" max="9448" width="9" style="6"/>
    <col min="9449" max="9449" width="9.25" style="6" customWidth="1"/>
    <col min="9450" max="9494" width="2.375" style="6" customWidth="1"/>
    <col min="9495" max="9495" width="5.625" style="6" customWidth="1"/>
    <col min="9496" max="9498" width="4.625" style="6" customWidth="1"/>
    <col min="9499" max="9501" width="0" style="6" hidden="1" customWidth="1"/>
    <col min="9502" max="9502" width="4.625" style="6" customWidth="1"/>
    <col min="9503" max="9505" width="0" style="6" hidden="1" customWidth="1"/>
    <col min="9506" max="9506" width="4.625" style="6" customWidth="1"/>
    <col min="9507" max="9507" width="0" style="6" hidden="1" customWidth="1"/>
    <col min="9508" max="9508" width="5.625" style="6" customWidth="1"/>
    <col min="9509" max="9509" width="8.625" style="6" customWidth="1"/>
    <col min="9510" max="9704" width="9" style="6"/>
    <col min="9705" max="9705" width="9.25" style="6" customWidth="1"/>
    <col min="9706" max="9750" width="2.375" style="6" customWidth="1"/>
    <col min="9751" max="9751" width="5.625" style="6" customWidth="1"/>
    <col min="9752" max="9754" width="4.625" style="6" customWidth="1"/>
    <col min="9755" max="9757" width="0" style="6" hidden="1" customWidth="1"/>
    <col min="9758" max="9758" width="4.625" style="6" customWidth="1"/>
    <col min="9759" max="9761" width="0" style="6" hidden="1" customWidth="1"/>
    <col min="9762" max="9762" width="4.625" style="6" customWidth="1"/>
    <col min="9763" max="9763" width="0" style="6" hidden="1" customWidth="1"/>
    <col min="9764" max="9764" width="5.625" style="6" customWidth="1"/>
    <col min="9765" max="9765" width="8.625" style="6" customWidth="1"/>
    <col min="9766" max="9960" width="9" style="6"/>
    <col min="9961" max="9961" width="9.25" style="6" customWidth="1"/>
    <col min="9962" max="10006" width="2.375" style="6" customWidth="1"/>
    <col min="10007" max="10007" width="5.625" style="6" customWidth="1"/>
    <col min="10008" max="10010" width="4.625" style="6" customWidth="1"/>
    <col min="10011" max="10013" width="0" style="6" hidden="1" customWidth="1"/>
    <col min="10014" max="10014" width="4.625" style="6" customWidth="1"/>
    <col min="10015" max="10017" width="0" style="6" hidden="1" customWidth="1"/>
    <col min="10018" max="10018" width="4.625" style="6" customWidth="1"/>
    <col min="10019" max="10019" width="0" style="6" hidden="1" customWidth="1"/>
    <col min="10020" max="10020" width="5.625" style="6" customWidth="1"/>
    <col min="10021" max="10021" width="8.625" style="6" customWidth="1"/>
    <col min="10022" max="10216" width="9" style="6"/>
    <col min="10217" max="10217" width="9.25" style="6" customWidth="1"/>
    <col min="10218" max="10262" width="2.375" style="6" customWidth="1"/>
    <col min="10263" max="10263" width="5.625" style="6" customWidth="1"/>
    <col min="10264" max="10266" width="4.625" style="6" customWidth="1"/>
    <col min="10267" max="10269" width="0" style="6" hidden="1" customWidth="1"/>
    <col min="10270" max="10270" width="4.625" style="6" customWidth="1"/>
    <col min="10271" max="10273" width="0" style="6" hidden="1" customWidth="1"/>
    <col min="10274" max="10274" width="4.625" style="6" customWidth="1"/>
    <col min="10275" max="10275" width="0" style="6" hidden="1" customWidth="1"/>
    <col min="10276" max="10276" width="5.625" style="6" customWidth="1"/>
    <col min="10277" max="10277" width="8.625" style="6" customWidth="1"/>
    <col min="10278" max="10472" width="9" style="6"/>
    <col min="10473" max="10473" width="9.25" style="6" customWidth="1"/>
    <col min="10474" max="10518" width="2.375" style="6" customWidth="1"/>
    <col min="10519" max="10519" width="5.625" style="6" customWidth="1"/>
    <col min="10520" max="10522" width="4.625" style="6" customWidth="1"/>
    <col min="10523" max="10525" width="0" style="6" hidden="1" customWidth="1"/>
    <col min="10526" max="10526" width="4.625" style="6" customWidth="1"/>
    <col min="10527" max="10529" width="0" style="6" hidden="1" customWidth="1"/>
    <col min="10530" max="10530" width="4.625" style="6" customWidth="1"/>
    <col min="10531" max="10531" width="0" style="6" hidden="1" customWidth="1"/>
    <col min="10532" max="10532" width="5.625" style="6" customWidth="1"/>
    <col min="10533" max="10533" width="8.625" style="6" customWidth="1"/>
    <col min="10534" max="10728" width="9" style="6"/>
    <col min="10729" max="10729" width="9.25" style="6" customWidth="1"/>
    <col min="10730" max="10774" width="2.375" style="6" customWidth="1"/>
    <col min="10775" max="10775" width="5.625" style="6" customWidth="1"/>
    <col min="10776" max="10778" width="4.625" style="6" customWidth="1"/>
    <col min="10779" max="10781" width="0" style="6" hidden="1" customWidth="1"/>
    <col min="10782" max="10782" width="4.625" style="6" customWidth="1"/>
    <col min="10783" max="10785" width="0" style="6" hidden="1" customWidth="1"/>
    <col min="10786" max="10786" width="4.625" style="6" customWidth="1"/>
    <col min="10787" max="10787" width="0" style="6" hidden="1" customWidth="1"/>
    <col min="10788" max="10788" width="5.625" style="6" customWidth="1"/>
    <col min="10789" max="10789" width="8.625" style="6" customWidth="1"/>
    <col min="10790" max="10984" width="9" style="6"/>
    <col min="10985" max="10985" width="9.25" style="6" customWidth="1"/>
    <col min="10986" max="11030" width="2.375" style="6" customWidth="1"/>
    <col min="11031" max="11031" width="5.625" style="6" customWidth="1"/>
    <col min="11032" max="11034" width="4.625" style="6" customWidth="1"/>
    <col min="11035" max="11037" width="0" style="6" hidden="1" customWidth="1"/>
    <col min="11038" max="11038" width="4.625" style="6" customWidth="1"/>
    <col min="11039" max="11041" width="0" style="6" hidden="1" customWidth="1"/>
    <col min="11042" max="11042" width="4.625" style="6" customWidth="1"/>
    <col min="11043" max="11043" width="0" style="6" hidden="1" customWidth="1"/>
    <col min="11044" max="11044" width="5.625" style="6" customWidth="1"/>
    <col min="11045" max="11045" width="8.625" style="6" customWidth="1"/>
    <col min="11046" max="11240" width="9" style="6"/>
    <col min="11241" max="11241" width="9.25" style="6" customWidth="1"/>
    <col min="11242" max="11286" width="2.375" style="6" customWidth="1"/>
    <col min="11287" max="11287" width="5.625" style="6" customWidth="1"/>
    <col min="11288" max="11290" width="4.625" style="6" customWidth="1"/>
    <col min="11291" max="11293" width="0" style="6" hidden="1" customWidth="1"/>
    <col min="11294" max="11294" width="4.625" style="6" customWidth="1"/>
    <col min="11295" max="11297" width="0" style="6" hidden="1" customWidth="1"/>
    <col min="11298" max="11298" width="4.625" style="6" customWidth="1"/>
    <col min="11299" max="11299" width="0" style="6" hidden="1" customWidth="1"/>
    <col min="11300" max="11300" width="5.625" style="6" customWidth="1"/>
    <col min="11301" max="11301" width="8.625" style="6" customWidth="1"/>
    <col min="11302" max="11496" width="9" style="6"/>
    <col min="11497" max="11497" width="9.25" style="6" customWidth="1"/>
    <col min="11498" max="11542" width="2.375" style="6" customWidth="1"/>
    <col min="11543" max="11543" width="5.625" style="6" customWidth="1"/>
    <col min="11544" max="11546" width="4.625" style="6" customWidth="1"/>
    <col min="11547" max="11549" width="0" style="6" hidden="1" customWidth="1"/>
    <col min="11550" max="11550" width="4.625" style="6" customWidth="1"/>
    <col min="11551" max="11553" width="0" style="6" hidden="1" customWidth="1"/>
    <col min="11554" max="11554" width="4.625" style="6" customWidth="1"/>
    <col min="11555" max="11555" width="0" style="6" hidden="1" customWidth="1"/>
    <col min="11556" max="11556" width="5.625" style="6" customWidth="1"/>
    <col min="11557" max="11557" width="8.625" style="6" customWidth="1"/>
    <col min="11558" max="11752" width="9" style="6"/>
    <col min="11753" max="11753" width="9.25" style="6" customWidth="1"/>
    <col min="11754" max="11798" width="2.375" style="6" customWidth="1"/>
    <col min="11799" max="11799" width="5.625" style="6" customWidth="1"/>
    <col min="11800" max="11802" width="4.625" style="6" customWidth="1"/>
    <col min="11803" max="11805" width="0" style="6" hidden="1" customWidth="1"/>
    <col min="11806" max="11806" width="4.625" style="6" customWidth="1"/>
    <col min="11807" max="11809" width="0" style="6" hidden="1" customWidth="1"/>
    <col min="11810" max="11810" width="4.625" style="6" customWidth="1"/>
    <col min="11811" max="11811" width="0" style="6" hidden="1" customWidth="1"/>
    <col min="11812" max="11812" width="5.625" style="6" customWidth="1"/>
    <col min="11813" max="11813" width="8.625" style="6" customWidth="1"/>
    <col min="11814" max="12008" width="9" style="6"/>
    <col min="12009" max="12009" width="9.25" style="6" customWidth="1"/>
    <col min="12010" max="12054" width="2.375" style="6" customWidth="1"/>
    <col min="12055" max="12055" width="5.625" style="6" customWidth="1"/>
    <col min="12056" max="12058" width="4.625" style="6" customWidth="1"/>
    <col min="12059" max="12061" width="0" style="6" hidden="1" customWidth="1"/>
    <col min="12062" max="12062" width="4.625" style="6" customWidth="1"/>
    <col min="12063" max="12065" width="0" style="6" hidden="1" customWidth="1"/>
    <col min="12066" max="12066" width="4.625" style="6" customWidth="1"/>
    <col min="12067" max="12067" width="0" style="6" hidden="1" customWidth="1"/>
    <col min="12068" max="12068" width="5.625" style="6" customWidth="1"/>
    <col min="12069" max="12069" width="8.625" style="6" customWidth="1"/>
    <col min="12070" max="12264" width="9" style="6"/>
    <col min="12265" max="12265" width="9.25" style="6" customWidth="1"/>
    <col min="12266" max="12310" width="2.375" style="6" customWidth="1"/>
    <col min="12311" max="12311" width="5.625" style="6" customWidth="1"/>
    <col min="12312" max="12314" width="4.625" style="6" customWidth="1"/>
    <col min="12315" max="12317" width="0" style="6" hidden="1" customWidth="1"/>
    <col min="12318" max="12318" width="4.625" style="6" customWidth="1"/>
    <col min="12319" max="12321" width="0" style="6" hidden="1" customWidth="1"/>
    <col min="12322" max="12322" width="4.625" style="6" customWidth="1"/>
    <col min="12323" max="12323" width="0" style="6" hidden="1" customWidth="1"/>
    <col min="12324" max="12324" width="5.625" style="6" customWidth="1"/>
    <col min="12325" max="12325" width="8.625" style="6" customWidth="1"/>
    <col min="12326" max="12520" width="9" style="6"/>
    <col min="12521" max="12521" width="9.25" style="6" customWidth="1"/>
    <col min="12522" max="12566" width="2.375" style="6" customWidth="1"/>
    <col min="12567" max="12567" width="5.625" style="6" customWidth="1"/>
    <col min="12568" max="12570" width="4.625" style="6" customWidth="1"/>
    <col min="12571" max="12573" width="0" style="6" hidden="1" customWidth="1"/>
    <col min="12574" max="12574" width="4.625" style="6" customWidth="1"/>
    <col min="12575" max="12577" width="0" style="6" hidden="1" customWidth="1"/>
    <col min="12578" max="12578" width="4.625" style="6" customWidth="1"/>
    <col min="12579" max="12579" width="0" style="6" hidden="1" customWidth="1"/>
    <col min="12580" max="12580" width="5.625" style="6" customWidth="1"/>
    <col min="12581" max="12581" width="8.625" style="6" customWidth="1"/>
    <col min="12582" max="12776" width="9" style="6"/>
    <col min="12777" max="12777" width="9.25" style="6" customWidth="1"/>
    <col min="12778" max="12822" width="2.375" style="6" customWidth="1"/>
    <col min="12823" max="12823" width="5.625" style="6" customWidth="1"/>
    <col min="12824" max="12826" width="4.625" style="6" customWidth="1"/>
    <col min="12827" max="12829" width="0" style="6" hidden="1" customWidth="1"/>
    <col min="12830" max="12830" width="4.625" style="6" customWidth="1"/>
    <col min="12831" max="12833" width="0" style="6" hidden="1" customWidth="1"/>
    <col min="12834" max="12834" width="4.625" style="6" customWidth="1"/>
    <col min="12835" max="12835" width="0" style="6" hidden="1" customWidth="1"/>
    <col min="12836" max="12836" width="5.625" style="6" customWidth="1"/>
    <col min="12837" max="12837" width="8.625" style="6" customWidth="1"/>
    <col min="12838" max="13032" width="9" style="6"/>
    <col min="13033" max="13033" width="9.25" style="6" customWidth="1"/>
    <col min="13034" max="13078" width="2.375" style="6" customWidth="1"/>
    <col min="13079" max="13079" width="5.625" style="6" customWidth="1"/>
    <col min="13080" max="13082" width="4.625" style="6" customWidth="1"/>
    <col min="13083" max="13085" width="0" style="6" hidden="1" customWidth="1"/>
    <col min="13086" max="13086" width="4.625" style="6" customWidth="1"/>
    <col min="13087" max="13089" width="0" style="6" hidden="1" customWidth="1"/>
    <col min="13090" max="13090" width="4.625" style="6" customWidth="1"/>
    <col min="13091" max="13091" width="0" style="6" hidden="1" customWidth="1"/>
    <col min="13092" max="13092" width="5.625" style="6" customWidth="1"/>
    <col min="13093" max="13093" width="8.625" style="6" customWidth="1"/>
    <col min="13094" max="13288" width="9" style="6"/>
    <col min="13289" max="13289" width="9.25" style="6" customWidth="1"/>
    <col min="13290" max="13334" width="2.375" style="6" customWidth="1"/>
    <col min="13335" max="13335" width="5.625" style="6" customWidth="1"/>
    <col min="13336" max="13338" width="4.625" style="6" customWidth="1"/>
    <col min="13339" max="13341" width="0" style="6" hidden="1" customWidth="1"/>
    <col min="13342" max="13342" width="4.625" style="6" customWidth="1"/>
    <col min="13343" max="13345" width="0" style="6" hidden="1" customWidth="1"/>
    <col min="13346" max="13346" width="4.625" style="6" customWidth="1"/>
    <col min="13347" max="13347" width="0" style="6" hidden="1" customWidth="1"/>
    <col min="13348" max="13348" width="5.625" style="6" customWidth="1"/>
    <col min="13349" max="13349" width="8.625" style="6" customWidth="1"/>
    <col min="13350" max="13544" width="9" style="6"/>
    <col min="13545" max="13545" width="9.25" style="6" customWidth="1"/>
    <col min="13546" max="13590" width="2.375" style="6" customWidth="1"/>
    <col min="13591" max="13591" width="5.625" style="6" customWidth="1"/>
    <col min="13592" max="13594" width="4.625" style="6" customWidth="1"/>
    <col min="13595" max="13597" width="0" style="6" hidden="1" customWidth="1"/>
    <col min="13598" max="13598" width="4.625" style="6" customWidth="1"/>
    <col min="13599" max="13601" width="0" style="6" hidden="1" customWidth="1"/>
    <col min="13602" max="13602" width="4.625" style="6" customWidth="1"/>
    <col min="13603" max="13603" width="0" style="6" hidden="1" customWidth="1"/>
    <col min="13604" max="13604" width="5.625" style="6" customWidth="1"/>
    <col min="13605" max="13605" width="8.625" style="6" customWidth="1"/>
    <col min="13606" max="13800" width="9" style="6"/>
    <col min="13801" max="13801" width="9.25" style="6" customWidth="1"/>
    <col min="13802" max="13846" width="2.375" style="6" customWidth="1"/>
    <col min="13847" max="13847" width="5.625" style="6" customWidth="1"/>
    <col min="13848" max="13850" width="4.625" style="6" customWidth="1"/>
    <col min="13851" max="13853" width="0" style="6" hidden="1" customWidth="1"/>
    <col min="13854" max="13854" width="4.625" style="6" customWidth="1"/>
    <col min="13855" max="13857" width="0" style="6" hidden="1" customWidth="1"/>
    <col min="13858" max="13858" width="4.625" style="6" customWidth="1"/>
    <col min="13859" max="13859" width="0" style="6" hidden="1" customWidth="1"/>
    <col min="13860" max="13860" width="5.625" style="6" customWidth="1"/>
    <col min="13861" max="13861" width="8.625" style="6" customWidth="1"/>
    <col min="13862" max="14056" width="9" style="6"/>
    <col min="14057" max="14057" width="9.25" style="6" customWidth="1"/>
    <col min="14058" max="14102" width="2.375" style="6" customWidth="1"/>
    <col min="14103" max="14103" width="5.625" style="6" customWidth="1"/>
    <col min="14104" max="14106" width="4.625" style="6" customWidth="1"/>
    <col min="14107" max="14109" width="0" style="6" hidden="1" customWidth="1"/>
    <col min="14110" max="14110" width="4.625" style="6" customWidth="1"/>
    <col min="14111" max="14113" width="0" style="6" hidden="1" customWidth="1"/>
    <col min="14114" max="14114" width="4.625" style="6" customWidth="1"/>
    <col min="14115" max="14115" width="0" style="6" hidden="1" customWidth="1"/>
    <col min="14116" max="14116" width="5.625" style="6" customWidth="1"/>
    <col min="14117" max="14117" width="8.625" style="6" customWidth="1"/>
    <col min="14118" max="14312" width="9" style="6"/>
    <col min="14313" max="14313" width="9.25" style="6" customWidth="1"/>
    <col min="14314" max="14358" width="2.375" style="6" customWidth="1"/>
    <col min="14359" max="14359" width="5.625" style="6" customWidth="1"/>
    <col min="14360" max="14362" width="4.625" style="6" customWidth="1"/>
    <col min="14363" max="14365" width="0" style="6" hidden="1" customWidth="1"/>
    <col min="14366" max="14366" width="4.625" style="6" customWidth="1"/>
    <col min="14367" max="14369" width="0" style="6" hidden="1" customWidth="1"/>
    <col min="14370" max="14370" width="4.625" style="6" customWidth="1"/>
    <col min="14371" max="14371" width="0" style="6" hidden="1" customWidth="1"/>
    <col min="14372" max="14372" width="5.625" style="6" customWidth="1"/>
    <col min="14373" max="14373" width="8.625" style="6" customWidth="1"/>
    <col min="14374" max="14568" width="9" style="6"/>
    <col min="14569" max="14569" width="9.25" style="6" customWidth="1"/>
    <col min="14570" max="14614" width="2.375" style="6" customWidth="1"/>
    <col min="14615" max="14615" width="5.625" style="6" customWidth="1"/>
    <col min="14616" max="14618" width="4.625" style="6" customWidth="1"/>
    <col min="14619" max="14621" width="0" style="6" hidden="1" customWidth="1"/>
    <col min="14622" max="14622" width="4.625" style="6" customWidth="1"/>
    <col min="14623" max="14625" width="0" style="6" hidden="1" customWidth="1"/>
    <col min="14626" max="14626" width="4.625" style="6" customWidth="1"/>
    <col min="14627" max="14627" width="0" style="6" hidden="1" customWidth="1"/>
    <col min="14628" max="14628" width="5.625" style="6" customWidth="1"/>
    <col min="14629" max="14629" width="8.625" style="6" customWidth="1"/>
    <col min="14630" max="14824" width="9" style="6"/>
    <col min="14825" max="14825" width="9.25" style="6" customWidth="1"/>
    <col min="14826" max="14870" width="2.375" style="6" customWidth="1"/>
    <col min="14871" max="14871" width="5.625" style="6" customWidth="1"/>
    <col min="14872" max="14874" width="4.625" style="6" customWidth="1"/>
    <col min="14875" max="14877" width="0" style="6" hidden="1" customWidth="1"/>
    <col min="14878" max="14878" width="4.625" style="6" customWidth="1"/>
    <col min="14879" max="14881" width="0" style="6" hidden="1" customWidth="1"/>
    <col min="14882" max="14882" width="4.625" style="6" customWidth="1"/>
    <col min="14883" max="14883" width="0" style="6" hidden="1" customWidth="1"/>
    <col min="14884" max="14884" width="5.625" style="6" customWidth="1"/>
    <col min="14885" max="14885" width="8.625" style="6" customWidth="1"/>
    <col min="14886" max="15080" width="9" style="6"/>
    <col min="15081" max="15081" width="9.25" style="6" customWidth="1"/>
    <col min="15082" max="15126" width="2.375" style="6" customWidth="1"/>
    <col min="15127" max="15127" width="5.625" style="6" customWidth="1"/>
    <col min="15128" max="15130" width="4.625" style="6" customWidth="1"/>
    <col min="15131" max="15133" width="0" style="6" hidden="1" customWidth="1"/>
    <col min="15134" max="15134" width="4.625" style="6" customWidth="1"/>
    <col min="15135" max="15137" width="0" style="6" hidden="1" customWidth="1"/>
    <col min="15138" max="15138" width="4.625" style="6" customWidth="1"/>
    <col min="15139" max="15139" width="0" style="6" hidden="1" customWidth="1"/>
    <col min="15140" max="15140" width="5.625" style="6" customWidth="1"/>
    <col min="15141" max="15141" width="8.625" style="6" customWidth="1"/>
    <col min="15142" max="15336" width="9" style="6"/>
    <col min="15337" max="15337" width="9.25" style="6" customWidth="1"/>
    <col min="15338" max="15382" width="2.375" style="6" customWidth="1"/>
    <col min="15383" max="15383" width="5.625" style="6" customWidth="1"/>
    <col min="15384" max="15386" width="4.625" style="6" customWidth="1"/>
    <col min="15387" max="15389" width="0" style="6" hidden="1" customWidth="1"/>
    <col min="15390" max="15390" width="4.625" style="6" customWidth="1"/>
    <col min="15391" max="15393" width="0" style="6" hidden="1" customWidth="1"/>
    <col min="15394" max="15394" width="4.625" style="6" customWidth="1"/>
    <col min="15395" max="15395" width="0" style="6" hidden="1" customWidth="1"/>
    <col min="15396" max="15396" width="5.625" style="6" customWidth="1"/>
    <col min="15397" max="15397" width="8.625" style="6" customWidth="1"/>
    <col min="15398" max="15592" width="9" style="6"/>
    <col min="15593" max="15593" width="9.25" style="6" customWidth="1"/>
    <col min="15594" max="15638" width="2.375" style="6" customWidth="1"/>
    <col min="15639" max="15639" width="5.625" style="6" customWidth="1"/>
    <col min="15640" max="15642" width="4.625" style="6" customWidth="1"/>
    <col min="15643" max="15645" width="0" style="6" hidden="1" customWidth="1"/>
    <col min="15646" max="15646" width="4.625" style="6" customWidth="1"/>
    <col min="15647" max="15649" width="0" style="6" hidden="1" customWidth="1"/>
    <col min="15650" max="15650" width="4.625" style="6" customWidth="1"/>
    <col min="15651" max="15651" width="0" style="6" hidden="1" customWidth="1"/>
    <col min="15652" max="15652" width="5.625" style="6" customWidth="1"/>
    <col min="15653" max="15653" width="8.625" style="6" customWidth="1"/>
    <col min="15654" max="15848" width="9" style="6"/>
    <col min="15849" max="15849" width="9.25" style="6" customWidth="1"/>
    <col min="15850" max="15894" width="2.375" style="6" customWidth="1"/>
    <col min="15895" max="15895" width="5.625" style="6" customWidth="1"/>
    <col min="15896" max="15898" width="4.625" style="6" customWidth="1"/>
    <col min="15899" max="15901" width="0" style="6" hidden="1" customWidth="1"/>
    <col min="15902" max="15902" width="4.625" style="6" customWidth="1"/>
    <col min="15903" max="15905" width="0" style="6" hidden="1" customWidth="1"/>
    <col min="15906" max="15906" width="4.625" style="6" customWidth="1"/>
    <col min="15907" max="15907" width="0" style="6" hidden="1" customWidth="1"/>
    <col min="15908" max="15908" width="5.625" style="6" customWidth="1"/>
    <col min="15909" max="15909" width="8.625" style="6" customWidth="1"/>
    <col min="15910" max="16104" width="9" style="6"/>
    <col min="16105" max="16105" width="9.25" style="6" customWidth="1"/>
    <col min="16106" max="16150" width="2.375" style="6" customWidth="1"/>
    <col min="16151" max="16151" width="5.625" style="6" customWidth="1"/>
    <col min="16152" max="16154" width="4.625" style="6" customWidth="1"/>
    <col min="16155" max="16157" width="0" style="6" hidden="1" customWidth="1"/>
    <col min="16158" max="16158" width="4.625" style="6" customWidth="1"/>
    <col min="16159" max="16161" width="0" style="6" hidden="1" customWidth="1"/>
    <col min="16162" max="16162" width="4.625" style="6" customWidth="1"/>
    <col min="16163" max="16163" width="0" style="6" hidden="1" customWidth="1"/>
    <col min="16164" max="16164" width="5.625" style="6" customWidth="1"/>
    <col min="16165" max="16165" width="8.625" style="6" customWidth="1"/>
    <col min="16166" max="16384" width="9" style="6"/>
  </cols>
  <sheetData>
    <row r="1" spans="1:49" x14ac:dyDescent="0.15">
      <c r="AJ1" s="7" t="s">
        <v>117</v>
      </c>
    </row>
    <row r="2" spans="1:49" s="13" customFormat="1" ht="18" customHeight="1" x14ac:dyDescent="0.2">
      <c r="A2" s="9" t="s">
        <v>58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AE2" s="14" t="s">
        <v>36</v>
      </c>
      <c r="AF2" s="14"/>
      <c r="AG2" s="14"/>
      <c r="AH2" s="14"/>
      <c r="AI2" s="14"/>
      <c r="AJ2" s="14"/>
      <c r="AL2" s="15"/>
    </row>
    <row r="3" spans="1:49" s="13" customFormat="1" ht="18.75" customHeight="1" x14ac:dyDescent="0.2">
      <c r="A3" s="16" t="s">
        <v>122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O3" s="12"/>
      <c r="P3" s="12"/>
      <c r="Q3" s="12"/>
      <c r="R3" s="12"/>
      <c r="S3" s="12"/>
      <c r="T3" s="17"/>
      <c r="U3" s="12"/>
      <c r="V3" s="12"/>
      <c r="W3" s="12"/>
      <c r="AL3" s="15"/>
    </row>
    <row r="4" spans="1:49" ht="16.5" customHeight="1" x14ac:dyDescent="0.15">
      <c r="A4" s="18"/>
      <c r="B4" s="19"/>
      <c r="C4" s="19"/>
      <c r="D4" s="19"/>
      <c r="E4" s="19"/>
      <c r="F4" s="19"/>
      <c r="G4" s="20"/>
      <c r="H4" s="20"/>
      <c r="I4" s="20"/>
      <c r="J4" s="20"/>
      <c r="K4" s="20"/>
      <c r="M4" s="6" t="s">
        <v>38</v>
      </c>
      <c r="O4" s="6" t="s">
        <v>39</v>
      </c>
      <c r="AE4" s="19"/>
      <c r="AF4" s="21"/>
      <c r="AG4" s="21"/>
      <c r="AH4" s="21"/>
      <c r="AI4" s="19"/>
      <c r="AJ4" s="7"/>
    </row>
    <row r="5" spans="1:49" s="23" customFormat="1" ht="12" customHeight="1" x14ac:dyDescent="0.15">
      <c r="A5" s="22"/>
      <c r="C5" s="24">
        <v>1</v>
      </c>
      <c r="D5" s="24"/>
      <c r="E5" s="24"/>
      <c r="F5" s="24">
        <v>2</v>
      </c>
      <c r="G5" s="24"/>
      <c r="H5" s="24"/>
      <c r="I5" s="24">
        <v>3</v>
      </c>
      <c r="J5" s="24"/>
      <c r="K5" s="24"/>
      <c r="L5" s="24">
        <v>4</v>
      </c>
      <c r="M5" s="24"/>
      <c r="N5" s="24"/>
      <c r="O5" s="24">
        <v>5</v>
      </c>
      <c r="P5" s="24"/>
      <c r="Q5" s="24"/>
      <c r="R5" s="24">
        <v>6</v>
      </c>
      <c r="S5" s="24"/>
      <c r="T5" s="24"/>
      <c r="U5" s="24">
        <v>7</v>
      </c>
      <c r="V5" s="24"/>
      <c r="W5" s="24"/>
      <c r="X5" s="24">
        <v>8</v>
      </c>
      <c r="Y5" s="24"/>
      <c r="Z5" s="24"/>
      <c r="AA5" s="24">
        <v>9</v>
      </c>
      <c r="AB5" s="24"/>
      <c r="AC5" s="25" t="s">
        <v>40</v>
      </c>
      <c r="AE5" s="25"/>
      <c r="AF5" s="25" t="s">
        <v>41</v>
      </c>
      <c r="AG5" s="25" t="s">
        <v>42</v>
      </c>
      <c r="AH5" s="25" t="s">
        <v>43</v>
      </c>
      <c r="AL5" s="8"/>
    </row>
    <row r="6" spans="1:49" s="26" customFormat="1" ht="26.25" customHeight="1" x14ac:dyDescent="0.15">
      <c r="B6" s="183" t="s">
        <v>123</v>
      </c>
      <c r="C6" s="184"/>
      <c r="D6" s="185"/>
      <c r="E6" s="183" t="s">
        <v>124</v>
      </c>
      <c r="F6" s="184"/>
      <c r="G6" s="185"/>
      <c r="H6" s="183" t="s">
        <v>125</v>
      </c>
      <c r="I6" s="184"/>
      <c r="J6" s="185"/>
      <c r="K6" s="183" t="s">
        <v>126</v>
      </c>
      <c r="L6" s="184"/>
      <c r="M6" s="185"/>
      <c r="N6" s="183" t="s">
        <v>127</v>
      </c>
      <c r="O6" s="184"/>
      <c r="P6" s="185"/>
      <c r="Q6" s="183" t="s">
        <v>128</v>
      </c>
      <c r="R6" s="184"/>
      <c r="S6" s="185"/>
      <c r="T6" s="183" t="s">
        <v>129</v>
      </c>
      <c r="U6" s="184"/>
      <c r="V6" s="185"/>
      <c r="W6" s="183" t="s">
        <v>130</v>
      </c>
      <c r="X6" s="184"/>
      <c r="Y6" s="185"/>
      <c r="Z6" s="202"/>
      <c r="AA6" s="203"/>
      <c r="AB6" s="204"/>
      <c r="AC6" s="27" t="s">
        <v>49</v>
      </c>
      <c r="AD6" s="28" t="s">
        <v>50</v>
      </c>
      <c r="AE6" s="29" t="s">
        <v>51</v>
      </c>
      <c r="AF6" s="27" t="s">
        <v>52</v>
      </c>
      <c r="AG6" s="27" t="s">
        <v>38</v>
      </c>
      <c r="AH6" s="27" t="s">
        <v>53</v>
      </c>
      <c r="AI6" s="30" t="s">
        <v>54</v>
      </c>
      <c r="AJ6" s="31" t="s">
        <v>55</v>
      </c>
      <c r="AL6" s="32" t="s">
        <v>56</v>
      </c>
      <c r="AP6" s="84" t="s">
        <v>121</v>
      </c>
      <c r="AQ6" s="85"/>
      <c r="AR6" s="86"/>
      <c r="AS6" s="85"/>
      <c r="AT6" s="86"/>
      <c r="AU6"/>
      <c r="AV6"/>
      <c r="AW6"/>
    </row>
    <row r="7" spans="1:49" s="44" customFormat="1" ht="18" customHeight="1" x14ac:dyDescent="0.15">
      <c r="A7" s="173" t="str">
        <f>B6</f>
        <v>RIPACE　　　　1ｓｔ</v>
      </c>
      <c r="B7" s="33"/>
      <c r="C7" s="34"/>
      <c r="D7" s="35"/>
      <c r="E7" s="36">
        <v>6</v>
      </c>
      <c r="F7" s="37" t="s">
        <v>57</v>
      </c>
      <c r="G7" s="38">
        <v>1</v>
      </c>
      <c r="H7" s="39">
        <v>2</v>
      </c>
      <c r="I7" s="37" t="s">
        <v>57</v>
      </c>
      <c r="J7" s="38">
        <v>0</v>
      </c>
      <c r="K7" s="39">
        <v>6</v>
      </c>
      <c r="L7" s="37" t="s">
        <v>57</v>
      </c>
      <c r="M7" s="38">
        <v>0</v>
      </c>
      <c r="N7" s="39">
        <v>11</v>
      </c>
      <c r="O7" s="37" t="s">
        <v>57</v>
      </c>
      <c r="P7" s="38">
        <v>0</v>
      </c>
      <c r="Q7" s="39">
        <v>28</v>
      </c>
      <c r="R7" s="37" t="s">
        <v>57</v>
      </c>
      <c r="S7" s="38">
        <v>0</v>
      </c>
      <c r="T7" s="40">
        <v>5</v>
      </c>
      <c r="U7" s="37" t="s">
        <v>57</v>
      </c>
      <c r="V7" s="41">
        <v>0</v>
      </c>
      <c r="W7" s="39">
        <v>2</v>
      </c>
      <c r="X7" s="37" t="s">
        <v>57</v>
      </c>
      <c r="Y7" s="38">
        <v>0</v>
      </c>
      <c r="Z7" s="113"/>
      <c r="AA7" s="114" t="s">
        <v>57</v>
      </c>
      <c r="AB7" s="115"/>
      <c r="AC7" s="158">
        <f>COUNTIF(B8:AB8,"○")*3+COUNTIF(B8:AB8,"△")</f>
        <v>21</v>
      </c>
      <c r="AD7" s="167">
        <v>7</v>
      </c>
      <c r="AE7" s="169">
        <v>0</v>
      </c>
      <c r="AF7" s="171">
        <f>AG7-AH7</f>
        <v>59</v>
      </c>
      <c r="AG7" s="171">
        <f>SUM(B7,E7,H7,K7,N7,Q7,T7,W7,Z7)</f>
        <v>60</v>
      </c>
      <c r="AH7" s="158">
        <f>SUM(D7,G7,J7,M7,P7,S7,V7,Y7,AB7)</f>
        <v>1</v>
      </c>
      <c r="AI7" s="182" t="e">
        <f>#REF!-AH7</f>
        <v>#REF!</v>
      </c>
      <c r="AJ7" s="162" t="s">
        <v>187</v>
      </c>
      <c r="AK7" s="164"/>
      <c r="AL7" s="42"/>
      <c r="AM7" s="43"/>
      <c r="AN7" s="43"/>
      <c r="AP7" s="3">
        <v>1</v>
      </c>
      <c r="AQ7" s="4" t="s">
        <v>28</v>
      </c>
      <c r="AR7" s="187" t="s">
        <v>187</v>
      </c>
      <c r="AS7" s="180"/>
      <c r="AT7" s="181"/>
      <c r="AU7" t="s">
        <v>67</v>
      </c>
      <c r="AV7" t="s">
        <v>68</v>
      </c>
      <c r="AW7" s="89">
        <v>28</v>
      </c>
    </row>
    <row r="8" spans="1:49" s="44" customFormat="1" ht="18" customHeight="1" x14ac:dyDescent="0.15">
      <c r="A8" s="174"/>
      <c r="B8" s="45"/>
      <c r="C8" s="46" t="str">
        <f>IF(B7="","", IF(B7&gt;D7,"○",IF(B7=D7,"△",IF(B7&lt;D7,"×",))))</f>
        <v/>
      </c>
      <c r="D8" s="47"/>
      <c r="E8" s="48"/>
      <c r="F8" s="49" t="str">
        <f>IF(E7="","", IF(E7&gt;G7,"○",IF(E7=G7,"△",IF(E7&lt;G7,"×",))))</f>
        <v>○</v>
      </c>
      <c r="G8" s="50"/>
      <c r="H8" s="48"/>
      <c r="I8" s="49" t="str">
        <f>IF(H7="","", IF(H7&gt;J7,"○",IF(H7=J7,"△",IF(H7&lt;J7,"×",))))</f>
        <v>○</v>
      </c>
      <c r="J8" s="50"/>
      <c r="K8" s="48"/>
      <c r="L8" s="49" t="str">
        <f>IF(K7="","", IF(K7&gt;M7,"○",IF(K7=M7,"△",IF(K7&lt;M7,"×",))))</f>
        <v>○</v>
      </c>
      <c r="M8" s="50"/>
      <c r="N8" s="48"/>
      <c r="O8" s="49" t="str">
        <f>IF(N7="","", IF(N7&gt;P7,"○",IF(N7=P7,"△",IF(N7&lt;P7,"×",))))</f>
        <v>○</v>
      </c>
      <c r="P8" s="50"/>
      <c r="Q8" s="48"/>
      <c r="R8" s="49" t="str">
        <f>IF(Q7="","", IF(Q7&gt;S7,"○",IF(Q7=S7,"△",IF(Q7&lt;S7,"×",))))</f>
        <v>○</v>
      </c>
      <c r="S8" s="50"/>
      <c r="T8" s="48"/>
      <c r="U8" s="49" t="str">
        <f>IF(T7="","", IF(T7&gt;V7,"○",IF(T7=V7,"△",IF(T7&lt;V7,"×",))))</f>
        <v>○</v>
      </c>
      <c r="V8" s="50"/>
      <c r="W8" s="48"/>
      <c r="X8" s="49" t="str">
        <f>IF(W7="","", IF(W7&gt;Y7,"○",IF(W7=Y7,"△",IF(W7&lt;Y7,"×",))))</f>
        <v>○</v>
      </c>
      <c r="Y8" s="50"/>
      <c r="Z8" s="116"/>
      <c r="AA8" s="117" t="str">
        <f>IF(Z7="","", IF(Z7&gt;AB7,"○",IF(Z7=AB7,"△",IF(Z7&lt;AB7,"×",))))</f>
        <v/>
      </c>
      <c r="AB8" s="118"/>
      <c r="AC8" s="159"/>
      <c r="AD8" s="168"/>
      <c r="AE8" s="170"/>
      <c r="AF8" s="172"/>
      <c r="AG8" s="172"/>
      <c r="AH8" s="159"/>
      <c r="AI8" s="161"/>
      <c r="AJ8" s="163"/>
      <c r="AK8" s="164"/>
      <c r="AL8" s="15"/>
      <c r="AP8" s="1">
        <v>2</v>
      </c>
      <c r="AQ8" s="2" t="s">
        <v>29</v>
      </c>
      <c r="AR8" s="186" t="s">
        <v>185</v>
      </c>
      <c r="AS8" s="176"/>
      <c r="AT8" s="176"/>
      <c r="AU8"/>
      <c r="AV8" t="s">
        <v>69</v>
      </c>
      <c r="AW8" s="90">
        <v>28</v>
      </c>
    </row>
    <row r="9" spans="1:49" s="44" customFormat="1" ht="18" customHeight="1" x14ac:dyDescent="0.15">
      <c r="A9" s="173" t="str">
        <f>E6</f>
        <v>AisyuKID'S</v>
      </c>
      <c r="B9" s="51">
        <f>IF(G7="","",G7)</f>
        <v>1</v>
      </c>
      <c r="C9" s="52" t="s">
        <v>57</v>
      </c>
      <c r="D9" s="53">
        <f>IF(E7="","",E7)</f>
        <v>6</v>
      </c>
      <c r="E9" s="33"/>
      <c r="F9" s="34"/>
      <c r="G9" s="35"/>
      <c r="H9" s="54">
        <v>1</v>
      </c>
      <c r="I9" s="55" t="s">
        <v>57</v>
      </c>
      <c r="J9" s="56">
        <v>6</v>
      </c>
      <c r="K9" s="39">
        <v>8</v>
      </c>
      <c r="L9" s="37" t="s">
        <v>57</v>
      </c>
      <c r="M9" s="38">
        <v>0</v>
      </c>
      <c r="N9" s="57">
        <v>12</v>
      </c>
      <c r="O9" s="37" t="s">
        <v>57</v>
      </c>
      <c r="P9" s="38">
        <v>0</v>
      </c>
      <c r="Q9" s="39">
        <v>12</v>
      </c>
      <c r="R9" s="37" t="s">
        <v>57</v>
      </c>
      <c r="S9" s="57">
        <v>0</v>
      </c>
      <c r="T9" s="39">
        <v>2</v>
      </c>
      <c r="U9" s="37" t="s">
        <v>57</v>
      </c>
      <c r="V9" s="38">
        <v>3</v>
      </c>
      <c r="W9" s="57">
        <v>0</v>
      </c>
      <c r="X9" s="37" t="s">
        <v>57</v>
      </c>
      <c r="Y9" s="57">
        <v>1</v>
      </c>
      <c r="Z9" s="113"/>
      <c r="AA9" s="114" t="s">
        <v>57</v>
      </c>
      <c r="AB9" s="119"/>
      <c r="AC9" s="158">
        <f>COUNTIF(B10:AB10,"○")*3+COUNTIF(B10:AB10,"△")</f>
        <v>9</v>
      </c>
      <c r="AD9" s="167">
        <v>3</v>
      </c>
      <c r="AE9" s="169">
        <v>0</v>
      </c>
      <c r="AF9" s="171">
        <f>AG9-AH9</f>
        <v>20</v>
      </c>
      <c r="AG9" s="171">
        <f>SUM(B9,E9,H9,K9,N9,Q9,T9,W9,Z9)</f>
        <v>36</v>
      </c>
      <c r="AH9" s="158">
        <f>SUM(D9,G9,J9,M9,P9,S9,V9,Y9,AB9)</f>
        <v>16</v>
      </c>
      <c r="AI9" s="160" t="e">
        <f>#REF!-AH9</f>
        <v>#REF!</v>
      </c>
      <c r="AJ9" s="162" t="s">
        <v>185</v>
      </c>
      <c r="AK9" s="164"/>
      <c r="AL9" s="15"/>
      <c r="AP9" s="1">
        <v>3</v>
      </c>
      <c r="AQ9" s="2" t="s">
        <v>30</v>
      </c>
      <c r="AR9" s="186" t="s">
        <v>188</v>
      </c>
      <c r="AS9" s="176"/>
      <c r="AT9" s="176"/>
      <c r="AU9"/>
      <c r="AV9" t="s">
        <v>70</v>
      </c>
      <c r="AW9" s="91">
        <f>ROUNDDOWN(AW8/AW7,2)</f>
        <v>1</v>
      </c>
    </row>
    <row r="10" spans="1:49" s="44" customFormat="1" ht="18" customHeight="1" x14ac:dyDescent="0.15">
      <c r="A10" s="174"/>
      <c r="B10" s="58"/>
      <c r="C10" s="59" t="str">
        <f>IF(B9="","", IF(B9&gt;D9,"○",IF(B9=D9,"△",IF(B9&lt;D9,"×",))))</f>
        <v>×</v>
      </c>
      <c r="D10" s="60"/>
      <c r="E10" s="45"/>
      <c r="F10" s="46" t="str">
        <f>IF(E9="","", IF(E9&gt;G9,"○",IF(E9=G9,"△",IF(E9&lt;G9,"×",))))</f>
        <v/>
      </c>
      <c r="G10" s="47"/>
      <c r="H10" s="61"/>
      <c r="I10" s="49" t="str">
        <f>IF(H9="","", IF(H9&gt;J9,"○",IF(H9=J9,"△",IF(H9&lt;J9,"×",))))</f>
        <v>×</v>
      </c>
      <c r="J10" s="50"/>
      <c r="K10" s="61"/>
      <c r="L10" s="49" t="str">
        <f>IF(K9="","", IF(K9&gt;M9,"○",IF(K9=M9,"△",IF(K9&lt;M9,"×",))))</f>
        <v>○</v>
      </c>
      <c r="M10" s="50"/>
      <c r="N10" s="61"/>
      <c r="O10" s="49" t="str">
        <f>IF(N9="","", IF(N9&gt;P9,"○",IF(N9=P9,"△",IF(N9&lt;P9,"×",))))</f>
        <v>○</v>
      </c>
      <c r="P10" s="50"/>
      <c r="Q10" s="61"/>
      <c r="R10" s="49" t="str">
        <f>IF(Q9="","", IF(Q9&gt;S9,"○",IF(Q9=S9,"△",IF(Q9&lt;S9,"×",))))</f>
        <v>○</v>
      </c>
      <c r="S10" s="50"/>
      <c r="T10" s="61"/>
      <c r="U10" s="49" t="str">
        <f>IF(T9="","", IF(T9&gt;V9,"○",IF(T9=V9,"△",IF(T9&lt;V9,"×",))))</f>
        <v>×</v>
      </c>
      <c r="V10" s="50"/>
      <c r="W10" s="61"/>
      <c r="X10" s="49" t="str">
        <f>IF(W9="","", IF(W9&gt;Y9,"○",IF(W9=Y9,"△",IF(W9&lt;Y9,"×",))))</f>
        <v>×</v>
      </c>
      <c r="Y10" s="50"/>
      <c r="Z10" s="120"/>
      <c r="AA10" s="117" t="str">
        <f>IF(Z9="","", IF(Z9&gt;AB9,"○",IF(Z9=AB9,"△",IF(Z9&lt;AB9,"×",))))</f>
        <v/>
      </c>
      <c r="AB10" s="118"/>
      <c r="AC10" s="159"/>
      <c r="AD10" s="168"/>
      <c r="AE10" s="170"/>
      <c r="AF10" s="172"/>
      <c r="AG10" s="172"/>
      <c r="AH10" s="159"/>
      <c r="AI10" s="161"/>
      <c r="AJ10" s="163"/>
      <c r="AK10" s="164"/>
      <c r="AL10" s="15"/>
      <c r="AP10" s="1">
        <v>4</v>
      </c>
      <c r="AQ10" s="2" t="s">
        <v>31</v>
      </c>
      <c r="AR10" s="186" t="s">
        <v>184</v>
      </c>
      <c r="AS10" s="176"/>
      <c r="AT10" s="176"/>
      <c r="AU10"/>
      <c r="AV10" t="s">
        <v>71</v>
      </c>
      <c r="AW10" s="90">
        <v>0</v>
      </c>
    </row>
    <row r="11" spans="1:49" s="44" customFormat="1" ht="18" customHeight="1" x14ac:dyDescent="0.15">
      <c r="A11" s="173" t="str">
        <f>H6</f>
        <v>イデア1ｓｔ</v>
      </c>
      <c r="B11" s="51">
        <f>IF(J7="","",J7)</f>
        <v>0</v>
      </c>
      <c r="C11" s="52" t="s">
        <v>57</v>
      </c>
      <c r="D11" s="53">
        <f>IF(H7="","",H7)</f>
        <v>2</v>
      </c>
      <c r="E11" s="51">
        <f>IF(J9="","",J9)</f>
        <v>6</v>
      </c>
      <c r="F11" s="52" t="s">
        <v>57</v>
      </c>
      <c r="G11" s="53">
        <f>IF(H9="","",H9)</f>
        <v>1</v>
      </c>
      <c r="H11" s="33"/>
      <c r="I11" s="34"/>
      <c r="J11" s="35"/>
      <c r="K11" s="62">
        <v>2</v>
      </c>
      <c r="L11" s="63" t="s">
        <v>57</v>
      </c>
      <c r="M11" s="64">
        <v>0</v>
      </c>
      <c r="N11" s="39">
        <v>3</v>
      </c>
      <c r="O11" s="37" t="s">
        <v>57</v>
      </c>
      <c r="P11" s="38">
        <v>0</v>
      </c>
      <c r="Q11" s="39">
        <v>8</v>
      </c>
      <c r="R11" s="37" t="s">
        <v>57</v>
      </c>
      <c r="S11" s="57">
        <v>0</v>
      </c>
      <c r="T11" s="39">
        <v>6</v>
      </c>
      <c r="U11" s="37" t="s">
        <v>57</v>
      </c>
      <c r="V11" s="38">
        <v>0</v>
      </c>
      <c r="W11" s="57">
        <v>1</v>
      </c>
      <c r="X11" s="37" t="s">
        <v>57</v>
      </c>
      <c r="Y11" s="38">
        <v>1</v>
      </c>
      <c r="Z11" s="121"/>
      <c r="AA11" s="122" t="s">
        <v>57</v>
      </c>
      <c r="AB11" s="123"/>
      <c r="AC11" s="158">
        <f>COUNTIF(B12:AB12,"○")*3+COUNTIF(B12:AB12,"△")</f>
        <v>16</v>
      </c>
      <c r="AD11" s="167">
        <v>5</v>
      </c>
      <c r="AE11" s="169">
        <v>1</v>
      </c>
      <c r="AF11" s="171">
        <f>AG11-AH11</f>
        <v>22</v>
      </c>
      <c r="AG11" s="171">
        <f t="shared" ref="AG11" si="0">SUM(B11,E11,H11,K11,N11,Q11,T11,W11,Z11)</f>
        <v>26</v>
      </c>
      <c r="AH11" s="158">
        <f t="shared" ref="AH11" si="1">SUM(D11,G11,J11,M11,P11,S11,V11,Y11,AB11)</f>
        <v>4</v>
      </c>
      <c r="AI11" s="160" t="e">
        <f>#REF!-AH11</f>
        <v>#REF!</v>
      </c>
      <c r="AJ11" s="162" t="s">
        <v>188</v>
      </c>
      <c r="AK11" s="164"/>
      <c r="AL11" s="15"/>
      <c r="AP11" s="1">
        <v>5</v>
      </c>
      <c r="AQ11" s="2" t="s">
        <v>32</v>
      </c>
      <c r="AR11" s="186" t="s">
        <v>190</v>
      </c>
      <c r="AS11" s="176"/>
      <c r="AT11" s="176"/>
      <c r="AU11"/>
      <c r="AV11" t="s">
        <v>72</v>
      </c>
      <c r="AW11" s="89">
        <f>AW7-AW8-AW10</f>
        <v>0</v>
      </c>
    </row>
    <row r="12" spans="1:49" s="44" customFormat="1" ht="18" customHeight="1" x14ac:dyDescent="0.15">
      <c r="A12" s="174"/>
      <c r="B12" s="58"/>
      <c r="C12" s="59" t="str">
        <f>IF(B11="","", IF(B11&gt;D11,"○",IF(B11=D11,"△",IF(B11&lt;D11,"×",))))</f>
        <v>×</v>
      </c>
      <c r="D12" s="60"/>
      <c r="E12" s="66"/>
      <c r="F12" s="67" t="str">
        <f>IF(E11="","", IF(E11&gt;G11,"○",IF(E11=G11,"△",IF(E11&lt;G11,"×",))))</f>
        <v>○</v>
      </c>
      <c r="G12" s="68"/>
      <c r="H12" s="45"/>
      <c r="I12" s="46" t="str">
        <f>IF(H11="","", IF(H11&gt;J11,"○",IF(H11=J11,"△",IF(H11&lt;J11,"×",))))</f>
        <v/>
      </c>
      <c r="J12" s="47"/>
      <c r="K12" s="61"/>
      <c r="L12" s="49" t="str">
        <f>IF(K11="","", IF(K11&gt;M11,"○",IF(K11=M11,"△",IF(K11&lt;M11,"×",))))</f>
        <v>○</v>
      </c>
      <c r="M12" s="50"/>
      <c r="N12" s="61"/>
      <c r="O12" s="49" t="str">
        <f>IF(N11="","", IF(N11&gt;P11,"○",IF(N11=P11,"△",IF(N11&lt;P11,"×",))))</f>
        <v>○</v>
      </c>
      <c r="P12" s="50"/>
      <c r="Q12" s="61"/>
      <c r="R12" s="49" t="str">
        <f>IF(Q11="","", IF(Q11&gt;S11,"○",IF(Q11=S11,"△",IF(Q11&lt;S11,"×",))))</f>
        <v>○</v>
      </c>
      <c r="S12" s="50"/>
      <c r="T12" s="61"/>
      <c r="U12" s="49" t="str">
        <f>IF(T11="","", IF(T11&gt;V11,"○",IF(T11=V11,"△",IF(T11&lt;V11,"×",))))</f>
        <v>○</v>
      </c>
      <c r="V12" s="50"/>
      <c r="W12" s="61"/>
      <c r="X12" s="49" t="str">
        <f>IF(W11="","", IF(W11&gt;Y11,"○",IF(W11=Y11,"△",IF(W11&lt;Y11,"×",))))</f>
        <v>△</v>
      </c>
      <c r="Y12" s="50"/>
      <c r="Z12" s="120"/>
      <c r="AA12" s="117" t="str">
        <f>IF(Z11="","", IF(Z11&gt;AB11,"○",IF(Z11=AB11,"△",IF(Z11&lt;AB11,"×",))))</f>
        <v/>
      </c>
      <c r="AB12" s="118"/>
      <c r="AC12" s="159"/>
      <c r="AD12" s="168"/>
      <c r="AE12" s="170"/>
      <c r="AF12" s="172"/>
      <c r="AG12" s="172"/>
      <c r="AH12" s="159"/>
      <c r="AI12" s="161"/>
      <c r="AJ12" s="163"/>
      <c r="AK12" s="164"/>
      <c r="AL12" s="15"/>
      <c r="AP12" s="1">
        <v>6</v>
      </c>
      <c r="AQ12" s="2" t="s">
        <v>33</v>
      </c>
      <c r="AR12" s="186" t="s">
        <v>192</v>
      </c>
      <c r="AS12" s="176"/>
      <c r="AT12" s="176"/>
      <c r="AU12"/>
      <c r="AV12"/>
      <c r="AW12"/>
    </row>
    <row r="13" spans="1:49" s="44" customFormat="1" ht="18" customHeight="1" x14ac:dyDescent="0.15">
      <c r="A13" s="173" t="str">
        <f>K6</f>
        <v>御池台</v>
      </c>
      <c r="B13" s="51">
        <f>IF(M7="","",M7)</f>
        <v>0</v>
      </c>
      <c r="C13" s="52" t="s">
        <v>57</v>
      </c>
      <c r="D13" s="53">
        <f>IF(K7="","",K7)</f>
        <v>6</v>
      </c>
      <c r="E13" s="51">
        <f>IF(M9="","",M9)</f>
        <v>0</v>
      </c>
      <c r="F13" s="52" t="s">
        <v>57</v>
      </c>
      <c r="G13" s="53">
        <f>IF(K9="","",K9)</f>
        <v>8</v>
      </c>
      <c r="H13" s="51">
        <f>IF(M11="","",M11)</f>
        <v>0</v>
      </c>
      <c r="I13" s="52" t="s">
        <v>57</v>
      </c>
      <c r="J13" s="53">
        <f>IF(K11="","",K11)</f>
        <v>2</v>
      </c>
      <c r="K13" s="33"/>
      <c r="L13" s="34"/>
      <c r="M13" s="35"/>
      <c r="N13" s="39">
        <v>5</v>
      </c>
      <c r="O13" s="37" t="s">
        <v>57</v>
      </c>
      <c r="P13" s="38">
        <v>0</v>
      </c>
      <c r="Q13" s="69">
        <v>12</v>
      </c>
      <c r="R13" s="55" t="s">
        <v>57</v>
      </c>
      <c r="S13" s="70">
        <v>1</v>
      </c>
      <c r="T13" s="69">
        <v>2</v>
      </c>
      <c r="U13" s="55" t="s">
        <v>57</v>
      </c>
      <c r="V13" s="71">
        <v>1</v>
      </c>
      <c r="W13" s="57">
        <v>0</v>
      </c>
      <c r="X13" s="37" t="s">
        <v>57</v>
      </c>
      <c r="Y13" s="38">
        <v>0</v>
      </c>
      <c r="Z13" s="113"/>
      <c r="AA13" s="114" t="s">
        <v>57</v>
      </c>
      <c r="AB13" s="119"/>
      <c r="AC13" s="158">
        <f>COUNTIF(B14:AB14,"○")*3+COUNTIF(B14:AB14,"△")</f>
        <v>10</v>
      </c>
      <c r="AD13" s="167">
        <v>3</v>
      </c>
      <c r="AE13" s="169">
        <v>1</v>
      </c>
      <c r="AF13" s="171">
        <f>AG13-AH13</f>
        <v>1</v>
      </c>
      <c r="AG13" s="171">
        <f t="shared" ref="AG13" si="2">SUM(B13,E13,H13,K13,N13,Q13,T13,W13,Z13)</f>
        <v>19</v>
      </c>
      <c r="AH13" s="158">
        <f t="shared" ref="AH13" si="3">SUM(D13,G13,J13,M13,P13,S13,V13,Y13,AB13)</f>
        <v>18</v>
      </c>
      <c r="AI13" s="160" t="e">
        <f>#REF!-AH13</f>
        <v>#REF!</v>
      </c>
      <c r="AJ13" s="162" t="s">
        <v>184</v>
      </c>
      <c r="AK13" s="177"/>
      <c r="AL13" s="15"/>
      <c r="AP13" s="1">
        <v>7</v>
      </c>
      <c r="AQ13" s="2" t="s">
        <v>34</v>
      </c>
      <c r="AR13" s="186" t="s">
        <v>186</v>
      </c>
      <c r="AS13" s="176"/>
      <c r="AT13" s="176"/>
      <c r="AU13"/>
      <c r="AV13" s="178" t="s">
        <v>73</v>
      </c>
      <c r="AW13" s="178"/>
    </row>
    <row r="14" spans="1:49" s="44" customFormat="1" ht="18" customHeight="1" x14ac:dyDescent="0.15">
      <c r="A14" s="174"/>
      <c r="B14" s="58"/>
      <c r="C14" s="59" t="str">
        <f>IF(B13="","", IF(B13&gt;D13,"○",IF(B13=D13,"△",IF(B13&lt;D13,"×",))))</f>
        <v>×</v>
      </c>
      <c r="D14" s="60"/>
      <c r="E14" s="66"/>
      <c r="F14" s="67" t="str">
        <f>IF(E13="","", IF(E13&gt;G13,"○",IF(E13=G13,"△",IF(E13&lt;G13,"×",))))</f>
        <v>×</v>
      </c>
      <c r="G14" s="68"/>
      <c r="H14" s="66"/>
      <c r="I14" s="67" t="str">
        <f>IF(H13="","", IF(H13&gt;J13,"○",IF(H13=J13,"△",IF(H13&lt;J13,"×",))))</f>
        <v>×</v>
      </c>
      <c r="J14" s="68"/>
      <c r="K14" s="45"/>
      <c r="L14" s="46" t="str">
        <f>IF(K13="","", IF(K13&gt;M13,"○",IF(K13=M13,"△",IF(K13&lt;M13,"×",))))</f>
        <v/>
      </c>
      <c r="M14" s="47"/>
      <c r="N14" s="61"/>
      <c r="O14" s="49" t="str">
        <f>IF(N13="","", IF(N13&gt;P13,"○",IF(N13=P13,"△",IF(N13&lt;P13,"×",))))</f>
        <v>○</v>
      </c>
      <c r="P14" s="50"/>
      <c r="Q14" s="72"/>
      <c r="R14" s="73" t="str">
        <f>IF(Q13="","", IF(Q13&gt;S13,"○",IF(Q13=S13,"△",IF(Q13&lt;S13,"×",))))</f>
        <v>○</v>
      </c>
      <c r="S14" s="74"/>
      <c r="T14" s="72"/>
      <c r="U14" s="73" t="str">
        <f>IF(T13="","", IF(T13&gt;V13,"○",IF(T13=V13,"△",IF(T13&lt;V13,"×",))))</f>
        <v>○</v>
      </c>
      <c r="V14" s="74"/>
      <c r="W14" s="61"/>
      <c r="X14" s="49" t="str">
        <f>IF(W13="","", IF(W13&gt;Y13,"○",IF(W13=Y13,"△",IF(W13&lt;Y13,"×",))))</f>
        <v>△</v>
      </c>
      <c r="Y14" s="50"/>
      <c r="Z14" s="120"/>
      <c r="AA14" s="117" t="str">
        <f>IF(Z13="","", IF(Z13&gt;AB13,"○",IF(Z13=AB13,"△",IF(Z13&lt;AB13,"×",))))</f>
        <v/>
      </c>
      <c r="AB14" s="118"/>
      <c r="AC14" s="159"/>
      <c r="AD14" s="168"/>
      <c r="AE14" s="170"/>
      <c r="AF14" s="172"/>
      <c r="AG14" s="172"/>
      <c r="AH14" s="159"/>
      <c r="AI14" s="161"/>
      <c r="AJ14" s="163"/>
      <c r="AK14" s="177"/>
      <c r="AL14" s="15"/>
      <c r="AP14" s="1">
        <v>8</v>
      </c>
      <c r="AQ14" s="5" t="s">
        <v>35</v>
      </c>
      <c r="AR14" s="186" t="s">
        <v>189</v>
      </c>
      <c r="AS14" s="176"/>
      <c r="AT14" s="176"/>
      <c r="AU14"/>
      <c r="AV14"/>
      <c r="AW14"/>
    </row>
    <row r="15" spans="1:49" s="44" customFormat="1" ht="18" customHeight="1" x14ac:dyDescent="0.15">
      <c r="A15" s="173" t="str">
        <f>N6</f>
        <v>下野池</v>
      </c>
      <c r="B15" s="51">
        <f>IF(P7="","",P7)</f>
        <v>0</v>
      </c>
      <c r="C15" s="52" t="s">
        <v>57</v>
      </c>
      <c r="D15" s="53">
        <f>IF(N7="","",N7)</f>
        <v>11</v>
      </c>
      <c r="E15" s="51">
        <f>IF(P9="","",P9)</f>
        <v>0</v>
      </c>
      <c r="F15" s="52" t="s">
        <v>57</v>
      </c>
      <c r="G15" s="53">
        <f>IF(N9="","",N9)</f>
        <v>12</v>
      </c>
      <c r="H15" s="51">
        <f>IF(P11="","",P11)</f>
        <v>0</v>
      </c>
      <c r="I15" s="52" t="s">
        <v>57</v>
      </c>
      <c r="J15" s="53">
        <f>IF(N11="","",N11)</f>
        <v>3</v>
      </c>
      <c r="K15" s="51">
        <f>IF(P13="","",P13)</f>
        <v>0</v>
      </c>
      <c r="L15" s="52" t="s">
        <v>57</v>
      </c>
      <c r="M15" s="53">
        <f>IF(N13="","",N13)</f>
        <v>5</v>
      </c>
      <c r="N15" s="33"/>
      <c r="O15" s="34"/>
      <c r="P15" s="35"/>
      <c r="Q15" s="69">
        <v>5</v>
      </c>
      <c r="R15" s="55" t="s">
        <v>57</v>
      </c>
      <c r="S15" s="71">
        <v>1</v>
      </c>
      <c r="T15" s="75">
        <v>0</v>
      </c>
      <c r="U15" s="76" t="s">
        <v>57</v>
      </c>
      <c r="V15" s="77">
        <v>0</v>
      </c>
      <c r="W15" s="39">
        <v>0</v>
      </c>
      <c r="X15" s="37" t="s">
        <v>57</v>
      </c>
      <c r="Y15" s="38">
        <v>0</v>
      </c>
      <c r="Z15" s="113"/>
      <c r="AA15" s="114" t="s">
        <v>57</v>
      </c>
      <c r="AB15" s="119"/>
      <c r="AC15" s="158">
        <f>COUNTIF(B16:AB16,"○")*3+COUNTIF(B16:AB16,"△")</f>
        <v>5</v>
      </c>
      <c r="AD15" s="167">
        <v>1</v>
      </c>
      <c r="AE15" s="169">
        <v>2</v>
      </c>
      <c r="AF15" s="171">
        <f>AG15-AH15</f>
        <v>-27</v>
      </c>
      <c r="AG15" s="171">
        <f t="shared" ref="AG15" si="4">SUM(B15,E15,H15,K15,N15,Q15,T15,W15,Z15)</f>
        <v>5</v>
      </c>
      <c r="AH15" s="158">
        <f t="shared" ref="AH15" si="5">SUM(D15,G15,J15,M15,P15,S15,V15,Y15,AB15)</f>
        <v>32</v>
      </c>
      <c r="AI15" s="160" t="e">
        <f>#REF!-AH15</f>
        <v>#REF!</v>
      </c>
      <c r="AJ15" s="162" t="s">
        <v>183</v>
      </c>
      <c r="AK15" s="164"/>
      <c r="AL15" s="15"/>
      <c r="AP15" s="87"/>
      <c r="AQ15" s="88"/>
      <c r="AR15" s="175"/>
      <c r="AS15" s="176"/>
      <c r="AT15" s="176"/>
      <c r="AU15"/>
      <c r="AV15"/>
      <c r="AW15"/>
    </row>
    <row r="16" spans="1:49" s="44" customFormat="1" ht="18" customHeight="1" x14ac:dyDescent="0.2">
      <c r="A16" s="174"/>
      <c r="B16" s="58"/>
      <c r="C16" s="59" t="str">
        <f>IF(B15="","", IF(B15&gt;D15,"○",IF(B15=D15,"△",IF(B15&lt;D15,"×",))))</f>
        <v>×</v>
      </c>
      <c r="D16" s="60"/>
      <c r="E16" s="66"/>
      <c r="F16" s="67" t="str">
        <f>IF(E15="","", IF(E15&gt;G15,"○",IF(E15=G15,"△",IF(E15&lt;G15,"×",))))</f>
        <v>×</v>
      </c>
      <c r="G16" s="68"/>
      <c r="H16" s="66"/>
      <c r="I16" s="67" t="str">
        <f>IF(H15="","", IF(H15&gt;J15,"○",IF(H15=J15,"△",IF(H15&lt;J15,"×",))))</f>
        <v>×</v>
      </c>
      <c r="J16" s="68"/>
      <c r="K16" s="66"/>
      <c r="L16" s="67" t="str">
        <f>IF(K15="","", IF(K15&gt;M15,"○",IF(K15=M15,"△",IF(K15&lt;M15,"×",))))</f>
        <v>×</v>
      </c>
      <c r="M16" s="68"/>
      <c r="N16" s="45"/>
      <c r="O16" s="46" t="str">
        <f>IF(N15="","", IF(N15&gt;P15,"○",IF(N15=P15,"△",IF(N15&lt;P15,"×",))))</f>
        <v/>
      </c>
      <c r="P16" s="47"/>
      <c r="Q16" s="72"/>
      <c r="R16" s="73" t="str">
        <f>IF(Q15="","", IF(Q15&gt;S15,"○",IF(Q15=S15,"△",IF(Q15&lt;S15,"×",))))</f>
        <v>○</v>
      </c>
      <c r="S16" s="74"/>
      <c r="T16" s="72"/>
      <c r="U16" s="73" t="str">
        <f>IF(T15="","", IF(T15&gt;V15,"○",IF(T15=V15,"△",IF(T15&lt;V15,"×",))))</f>
        <v>△</v>
      </c>
      <c r="V16" s="74"/>
      <c r="W16" s="61"/>
      <c r="X16" s="49" t="str">
        <f>IF(W15="","", IF(W15&gt;Y15,"○",IF(W15=Y15,"△",IF(W15&lt;Y15,"×",))))</f>
        <v>△</v>
      </c>
      <c r="Y16" s="50"/>
      <c r="Z16" s="120"/>
      <c r="AA16" s="117" t="str">
        <f>IF(Z15="","", IF(Z15&gt;AB15,"○",IF(Z15=AB15,"△",IF(Z15&lt;AB15,"×",))))</f>
        <v/>
      </c>
      <c r="AB16" s="118"/>
      <c r="AC16" s="159"/>
      <c r="AD16" s="168"/>
      <c r="AE16" s="170"/>
      <c r="AF16" s="172"/>
      <c r="AG16" s="172"/>
      <c r="AH16" s="159"/>
      <c r="AI16" s="161"/>
      <c r="AJ16" s="163"/>
      <c r="AK16" s="164"/>
      <c r="AL16" s="15"/>
      <c r="AP16" s="92"/>
      <c r="AQ16" s="93"/>
      <c r="AR16" s="94"/>
      <c r="AS16" s="92"/>
      <c r="AT16" s="94"/>
      <c r="AU16"/>
      <c r="AV16"/>
      <c r="AW16"/>
    </row>
    <row r="17" spans="1:49" s="44" customFormat="1" ht="18" customHeight="1" x14ac:dyDescent="0.15">
      <c r="A17" s="173" t="str">
        <f>Q6</f>
        <v>幸</v>
      </c>
      <c r="B17" s="51">
        <f>IF(S7="","",S7)</f>
        <v>0</v>
      </c>
      <c r="C17" s="52" t="s">
        <v>57</v>
      </c>
      <c r="D17" s="53">
        <f>IF(Q7="","",Q7)</f>
        <v>28</v>
      </c>
      <c r="E17" s="51">
        <f>IF(S9="","",S9)</f>
        <v>0</v>
      </c>
      <c r="F17" s="52" t="s">
        <v>57</v>
      </c>
      <c r="G17" s="53">
        <f>IF(Q9="","",Q9)</f>
        <v>12</v>
      </c>
      <c r="H17" s="51">
        <f>IF(S11="","",S11)</f>
        <v>0</v>
      </c>
      <c r="I17" s="52" t="s">
        <v>57</v>
      </c>
      <c r="J17" s="53">
        <f>IF(Q11="","",Q11)</f>
        <v>8</v>
      </c>
      <c r="K17" s="78">
        <f>IF(S13="","",S13)</f>
        <v>1</v>
      </c>
      <c r="L17" s="52" t="s">
        <v>57</v>
      </c>
      <c r="M17" s="53">
        <f>IF(Q13="","",Q13)</f>
        <v>12</v>
      </c>
      <c r="N17" s="51">
        <f>IF(S15="","",S15)</f>
        <v>1</v>
      </c>
      <c r="O17" s="52" t="s">
        <v>57</v>
      </c>
      <c r="P17" s="53">
        <f>IF(Q15="","",Q15)</f>
        <v>5</v>
      </c>
      <c r="Q17" s="33"/>
      <c r="R17" s="34"/>
      <c r="S17" s="35"/>
      <c r="T17" s="69">
        <v>0</v>
      </c>
      <c r="U17" s="55" t="s">
        <v>57</v>
      </c>
      <c r="V17" s="71">
        <v>7</v>
      </c>
      <c r="W17" s="69">
        <v>1</v>
      </c>
      <c r="X17" s="55" t="s">
        <v>57</v>
      </c>
      <c r="Y17" s="71">
        <v>3</v>
      </c>
      <c r="Z17" s="124"/>
      <c r="AA17" s="125" t="s">
        <v>57</v>
      </c>
      <c r="AB17" s="126"/>
      <c r="AC17" s="158">
        <f>COUNTIF(B18:AB18,"○")*3+COUNTIF(B18:AB18,"△")</f>
        <v>0</v>
      </c>
      <c r="AD17" s="167">
        <v>0</v>
      </c>
      <c r="AE17" s="169">
        <v>0</v>
      </c>
      <c r="AF17" s="171">
        <f>AG17-AH17</f>
        <v>-72</v>
      </c>
      <c r="AG17" s="171">
        <f t="shared" ref="AG17" si="6">SUM(B17,E17,H17,K17,N17,Q17,T17,W17,Z17)</f>
        <v>3</v>
      </c>
      <c r="AH17" s="158">
        <f t="shared" ref="AH17" si="7">SUM(D17,G17,J17,M17,P17,S17,V17,Y17,AB17)</f>
        <v>75</v>
      </c>
      <c r="AI17" s="160" t="e">
        <f>#REF!-AH17</f>
        <v>#REF!</v>
      </c>
      <c r="AJ17" s="162" t="s">
        <v>160</v>
      </c>
      <c r="AK17" s="164"/>
      <c r="AL17" s="15"/>
      <c r="AP17" s="95" t="s">
        <v>77</v>
      </c>
      <c r="AQ17" s="175" t="s">
        <v>74</v>
      </c>
      <c r="AR17" s="176"/>
      <c r="AS17" s="176"/>
      <c r="AT17" s="176"/>
      <c r="AU17" s="176"/>
      <c r="AV17" s="1" t="s">
        <v>75</v>
      </c>
      <c r="AW17" s="1" t="s">
        <v>76</v>
      </c>
    </row>
    <row r="18" spans="1:49" s="44" customFormat="1" ht="18" customHeight="1" x14ac:dyDescent="0.15">
      <c r="A18" s="174"/>
      <c r="B18" s="58"/>
      <c r="C18" s="59" t="str">
        <f>IF(B17="","", IF(B17&gt;D17,"○",IF(B17=D17,"△",IF(B17&lt;D17,"×",))))</f>
        <v>×</v>
      </c>
      <c r="D18" s="60"/>
      <c r="E18" s="58"/>
      <c r="F18" s="59" t="str">
        <f>IF(E17="","", IF(E17&gt;G17,"○",IF(E17=G17,"△",IF(E17&lt;G17,"×",))))</f>
        <v>×</v>
      </c>
      <c r="G18" s="60"/>
      <c r="H18" s="58"/>
      <c r="I18" s="59" t="str">
        <f>IF(H17="","", IF(H17&gt;J17,"○",IF(H17=J17,"△",IF(H17&lt;J17,"×",))))</f>
        <v>×</v>
      </c>
      <c r="J18" s="60"/>
      <c r="K18" s="58"/>
      <c r="L18" s="59" t="str">
        <f>IF(K17="","", IF(K17&gt;M17,"○",IF(K17=M17,"△",IF(K17&lt;M17,"×",))))</f>
        <v>×</v>
      </c>
      <c r="M18" s="60"/>
      <c r="N18" s="58"/>
      <c r="O18" s="59" t="str">
        <f>IF(N17="","", IF(N17&gt;P17,"○",IF(N17=P17,"△",IF(N17&lt;P17,"×",))))</f>
        <v>×</v>
      </c>
      <c r="P18" s="60"/>
      <c r="Q18" s="45"/>
      <c r="R18" s="46" t="str">
        <f>IF(Q17="","", IF(Q17&gt;S17,"○",IF(Q17=S17,"△",IF(Q17&lt;S17,"×",))))</f>
        <v/>
      </c>
      <c r="S18" s="47"/>
      <c r="T18" s="72"/>
      <c r="U18" s="73" t="str">
        <f>IF(T17="","", IF(T17&gt;V17,"○",IF(T17=V17,"△",IF(T17&lt;V17,"×",))))</f>
        <v>×</v>
      </c>
      <c r="V18" s="74"/>
      <c r="W18" s="72"/>
      <c r="X18" s="73" t="str">
        <f>IF(W17="","", IF(W17&gt;Y17,"○",IF(W17=Y17,"△",IF(W17&lt;Y17,"×",))))</f>
        <v>×</v>
      </c>
      <c r="Y18" s="74"/>
      <c r="Z18" s="127"/>
      <c r="AA18" s="128" t="str">
        <f>IF(Z17="","", IF(Z17&gt;AB17,"○",IF(Z17=AB17,"△",IF(Z17&lt;AB17,"×",))))</f>
        <v/>
      </c>
      <c r="AB18" s="129"/>
      <c r="AC18" s="159"/>
      <c r="AD18" s="168"/>
      <c r="AE18" s="170"/>
      <c r="AF18" s="172"/>
      <c r="AG18" s="172"/>
      <c r="AH18" s="159"/>
      <c r="AI18" s="161"/>
      <c r="AJ18" s="163"/>
      <c r="AK18" s="164"/>
      <c r="AL18" s="15"/>
      <c r="AP18" s="1">
        <v>1</v>
      </c>
      <c r="AQ18" s="105" t="s">
        <v>28</v>
      </c>
      <c r="AR18" s="96">
        <v>6</v>
      </c>
      <c r="AS18" s="97" t="s">
        <v>78</v>
      </c>
      <c r="AT18" s="98">
        <v>1</v>
      </c>
      <c r="AU18" s="2" t="s">
        <v>29</v>
      </c>
      <c r="AV18" s="99">
        <v>42561</v>
      </c>
      <c r="AW18" s="5" t="s">
        <v>151</v>
      </c>
    </row>
    <row r="19" spans="1:49" s="44" customFormat="1" ht="18" customHeight="1" x14ac:dyDescent="0.15">
      <c r="A19" s="173" t="str">
        <f>T6</f>
        <v>東百舌鳥</v>
      </c>
      <c r="B19" s="79">
        <f>IF(V7="","",V7)</f>
        <v>0</v>
      </c>
      <c r="C19" s="80" t="s">
        <v>57</v>
      </c>
      <c r="D19" s="81">
        <f>IF(T7="","",T7)</f>
        <v>5</v>
      </c>
      <c r="E19" s="79">
        <f>IF(V9="","",V9)</f>
        <v>3</v>
      </c>
      <c r="F19" s="80" t="s">
        <v>57</v>
      </c>
      <c r="G19" s="81">
        <f>IF(T9="","",T9)</f>
        <v>2</v>
      </c>
      <c r="H19" s="51">
        <f>IF(V11="","",V11)</f>
        <v>0</v>
      </c>
      <c r="I19" s="52" t="s">
        <v>57</v>
      </c>
      <c r="J19" s="53">
        <f>IF(T11="","",T11)</f>
        <v>6</v>
      </c>
      <c r="K19" s="51">
        <f>IF(V13="","",V13)</f>
        <v>1</v>
      </c>
      <c r="L19" s="52" t="s">
        <v>57</v>
      </c>
      <c r="M19" s="53">
        <f>IF(T13="","",T13)</f>
        <v>2</v>
      </c>
      <c r="N19" s="51">
        <f>IF(V15="","",V15)</f>
        <v>0</v>
      </c>
      <c r="O19" s="52" t="s">
        <v>57</v>
      </c>
      <c r="P19" s="53">
        <f>IF(T15="","",T15)</f>
        <v>0</v>
      </c>
      <c r="Q19" s="51">
        <f>IF(V17="","",V17)</f>
        <v>7</v>
      </c>
      <c r="R19" s="52" t="s">
        <v>57</v>
      </c>
      <c r="S19" s="53">
        <f>IF(T17="","",T17)</f>
        <v>0</v>
      </c>
      <c r="T19" s="33"/>
      <c r="U19" s="34"/>
      <c r="V19" s="35"/>
      <c r="W19" s="39">
        <v>1</v>
      </c>
      <c r="X19" s="37" t="s">
        <v>57</v>
      </c>
      <c r="Y19" s="38">
        <v>2</v>
      </c>
      <c r="Z19" s="113"/>
      <c r="AA19" s="114" t="s">
        <v>57</v>
      </c>
      <c r="AB19" s="119"/>
      <c r="AC19" s="158">
        <f>COUNTIF(B20:AB20,"○")*3+COUNTIF(B20:AB20,"△")</f>
        <v>7</v>
      </c>
      <c r="AD19" s="167">
        <v>2</v>
      </c>
      <c r="AE19" s="169">
        <v>1</v>
      </c>
      <c r="AF19" s="171">
        <f>AG19-AH19</f>
        <v>-5</v>
      </c>
      <c r="AG19" s="171">
        <f t="shared" ref="AG19" si="8">SUM(B19,E19,H19,K19,N19,Q19,T19,W19,Z19)</f>
        <v>12</v>
      </c>
      <c r="AH19" s="158">
        <f t="shared" ref="AH19" si="9">SUM(D19,G19,J19,M19,P19,S19,V19,Y19,AB19)</f>
        <v>17</v>
      </c>
      <c r="AI19" s="160" t="e">
        <f>#REF!-AH19</f>
        <v>#REF!</v>
      </c>
      <c r="AJ19" s="162" t="s">
        <v>186</v>
      </c>
      <c r="AK19" s="164"/>
      <c r="AL19" s="15"/>
      <c r="AP19" s="1">
        <v>2</v>
      </c>
      <c r="AQ19" s="105" t="s">
        <v>28</v>
      </c>
      <c r="AR19" s="96">
        <v>2</v>
      </c>
      <c r="AS19" s="97" t="s">
        <v>78</v>
      </c>
      <c r="AT19" s="98">
        <v>0</v>
      </c>
      <c r="AU19" s="2" t="s">
        <v>30</v>
      </c>
      <c r="AV19" s="99">
        <v>42560</v>
      </c>
      <c r="AW19" s="5" t="s">
        <v>151</v>
      </c>
    </row>
    <row r="20" spans="1:49" s="44" customFormat="1" ht="18" customHeight="1" x14ac:dyDescent="0.15">
      <c r="A20" s="174"/>
      <c r="B20" s="58"/>
      <c r="C20" s="59" t="str">
        <f>IF(B19="","", IF(B19&gt;D19,"○",IF(B19=D19,"△",IF(B19&lt;D19,"×",))))</f>
        <v>×</v>
      </c>
      <c r="D20" s="60"/>
      <c r="E20" s="66"/>
      <c r="F20" s="67" t="str">
        <f>IF(E19="","", IF(E19&gt;G19,"○",IF(E19=G19,"△",IF(E19&lt;G19,"×",))))</f>
        <v>○</v>
      </c>
      <c r="G20" s="68"/>
      <c r="H20" s="66"/>
      <c r="I20" s="67" t="str">
        <f>IF(H19="","", IF(H19&gt;J19,"○",IF(H19=J19,"△",IF(H19&lt;J19,"×",))))</f>
        <v>×</v>
      </c>
      <c r="J20" s="68"/>
      <c r="K20" s="58"/>
      <c r="L20" s="59" t="str">
        <f>IF(K19="","", IF(K19&gt;M19,"○",IF(K19=M19,"△",IF(K19&lt;M19,"×",))))</f>
        <v>×</v>
      </c>
      <c r="M20" s="60"/>
      <c r="N20" s="58"/>
      <c r="O20" s="59" t="str">
        <f>IF(N19="","", IF(N19&gt;P19,"○",IF(N19=P19,"△",IF(N19&lt;P19,"×",))))</f>
        <v>△</v>
      </c>
      <c r="P20" s="60"/>
      <c r="Q20" s="58"/>
      <c r="R20" s="59" t="str">
        <f>IF(Q19="","", IF(Q19&gt;S19,"○",IF(Q19=S19,"△",IF(Q19&lt;S19,"×",))))</f>
        <v>○</v>
      </c>
      <c r="S20" s="60"/>
      <c r="T20" s="45"/>
      <c r="U20" s="46" t="str">
        <f>IF(T19="","", IF(T19&gt;V19,"○",IF(T19=V19,"△",IF(T19&lt;V19,"×",))))</f>
        <v/>
      </c>
      <c r="V20" s="47"/>
      <c r="W20" s="61"/>
      <c r="X20" s="49" t="str">
        <f>IF(W19="","", IF(W19&gt;Y19,"○",IF(W19=Y19,"△",IF(W19&lt;Y19,"×",))))</f>
        <v>×</v>
      </c>
      <c r="Y20" s="50"/>
      <c r="Z20" s="120"/>
      <c r="AA20" s="117" t="str">
        <f>IF(Z19="","", IF(Z19&gt;AB19,"○",IF(Z19=AB19,"△",IF(Z19&lt;AB19,"×",))))</f>
        <v/>
      </c>
      <c r="AB20" s="118"/>
      <c r="AC20" s="159"/>
      <c r="AD20" s="168"/>
      <c r="AE20" s="170"/>
      <c r="AF20" s="172"/>
      <c r="AG20" s="172"/>
      <c r="AH20" s="159"/>
      <c r="AI20" s="161"/>
      <c r="AJ20" s="163"/>
      <c r="AK20" s="164"/>
      <c r="AL20" s="15"/>
      <c r="AP20" s="100">
        <v>3</v>
      </c>
      <c r="AQ20" s="105" t="s">
        <v>120</v>
      </c>
      <c r="AR20" s="101">
        <v>6</v>
      </c>
      <c r="AS20" s="102" t="s">
        <v>78</v>
      </c>
      <c r="AT20" s="103">
        <v>0</v>
      </c>
      <c r="AU20" s="105" t="s">
        <v>31</v>
      </c>
      <c r="AV20" s="99">
        <v>42602</v>
      </c>
      <c r="AW20" s="145" t="s">
        <v>151</v>
      </c>
    </row>
    <row r="21" spans="1:49" s="44" customFormat="1" ht="18" customHeight="1" x14ac:dyDescent="0.15">
      <c r="A21" s="173" t="str">
        <f>W6</f>
        <v>高石中央　　　1ｓｔ</v>
      </c>
      <c r="B21" s="51">
        <f>IF(Y7="","",Y7)</f>
        <v>0</v>
      </c>
      <c r="C21" s="52" t="s">
        <v>57</v>
      </c>
      <c r="D21" s="53">
        <f>IF(W7="","",W7)</f>
        <v>2</v>
      </c>
      <c r="E21" s="51">
        <f>IF(Y9="","",Y9)</f>
        <v>1</v>
      </c>
      <c r="F21" s="52" t="s">
        <v>57</v>
      </c>
      <c r="G21" s="53">
        <f>IF(W9="","",W9)</f>
        <v>0</v>
      </c>
      <c r="H21" s="51">
        <f>IF(Y11="","",Y11)</f>
        <v>1</v>
      </c>
      <c r="I21" s="52" t="s">
        <v>57</v>
      </c>
      <c r="J21" s="53">
        <f>IF(W11="","",W11)</f>
        <v>1</v>
      </c>
      <c r="K21" s="51">
        <f>IF(Y13="","",Y13)</f>
        <v>0</v>
      </c>
      <c r="L21" s="52" t="s">
        <v>57</v>
      </c>
      <c r="M21" s="53">
        <f>IF(W13="","",W13)</f>
        <v>0</v>
      </c>
      <c r="N21" s="51">
        <f>IF(Y15="","",Y15)</f>
        <v>0</v>
      </c>
      <c r="O21" s="52" t="s">
        <v>57</v>
      </c>
      <c r="P21" s="53">
        <f>IF(W15="","",W15)</f>
        <v>0</v>
      </c>
      <c r="Q21" s="51">
        <f>IF(Y17="","",Y17)</f>
        <v>3</v>
      </c>
      <c r="R21" s="52" t="s">
        <v>57</v>
      </c>
      <c r="S21" s="53">
        <f>IF(W17="","",W17)</f>
        <v>1</v>
      </c>
      <c r="T21" s="51">
        <f>IF(Y19="","",Y19)</f>
        <v>2</v>
      </c>
      <c r="U21" s="52" t="s">
        <v>57</v>
      </c>
      <c r="V21" s="53">
        <f>IF(W19="","",W19)</f>
        <v>1</v>
      </c>
      <c r="W21" s="33"/>
      <c r="X21" s="34"/>
      <c r="Y21" s="35"/>
      <c r="Z21" s="113"/>
      <c r="AA21" s="114" t="s">
        <v>57</v>
      </c>
      <c r="AB21" s="115"/>
      <c r="AC21" s="158">
        <f>COUNTIF(B22:AB22,"○")*3+COUNTIF(B22:AB22,"△")</f>
        <v>12</v>
      </c>
      <c r="AD21" s="167">
        <v>3</v>
      </c>
      <c r="AE21" s="169">
        <v>3</v>
      </c>
      <c r="AF21" s="171">
        <f>AG21-AH21</f>
        <v>2</v>
      </c>
      <c r="AG21" s="171">
        <f t="shared" ref="AG21" si="10">SUM(B21,E21,H21,K21,N21,Q21,T21,W21,Z21)</f>
        <v>7</v>
      </c>
      <c r="AH21" s="158">
        <f t="shared" ref="AH21" si="11">SUM(D21,G21,J21,M21,P21,S21,V21,Y21,AB21)</f>
        <v>5</v>
      </c>
      <c r="AI21" s="160" t="e">
        <f>#REF!-AH21</f>
        <v>#REF!</v>
      </c>
      <c r="AJ21" s="162" t="s">
        <v>189</v>
      </c>
      <c r="AK21" s="164"/>
      <c r="AL21" s="15"/>
      <c r="AP21" s="100">
        <v>4</v>
      </c>
      <c r="AQ21" s="105" t="s">
        <v>120</v>
      </c>
      <c r="AR21" s="101">
        <v>11</v>
      </c>
      <c r="AS21" s="102" t="s">
        <v>78</v>
      </c>
      <c r="AT21" s="103">
        <v>0</v>
      </c>
      <c r="AU21" s="105" t="s">
        <v>32</v>
      </c>
      <c r="AV21" s="99">
        <v>42583</v>
      </c>
      <c r="AW21" s="145" t="s">
        <v>150</v>
      </c>
    </row>
    <row r="22" spans="1:49" s="44" customFormat="1" ht="18" customHeight="1" x14ac:dyDescent="0.15">
      <c r="A22" s="174"/>
      <c r="B22" s="58"/>
      <c r="C22" s="59" t="str">
        <f>IF(B21="","", IF(B21&gt;D21,"○",IF(B21=D21,"△",IF(B21&lt;D21,"×",))))</f>
        <v>×</v>
      </c>
      <c r="D22" s="60"/>
      <c r="E22" s="66"/>
      <c r="F22" s="67" t="str">
        <f>IF(E21="","", IF(E21&gt;G21,"○",IF(E21=G21,"△",IF(E21&lt;G21,"×",))))</f>
        <v>○</v>
      </c>
      <c r="G22" s="68"/>
      <c r="H22" s="66"/>
      <c r="I22" s="67" t="str">
        <f>IF(H21="","", IF(H21&gt;J21,"○",IF(H21=J21,"△",IF(H21&lt;J21,"×",))))</f>
        <v>△</v>
      </c>
      <c r="J22" s="68"/>
      <c r="K22" s="66"/>
      <c r="L22" s="67" t="str">
        <f>IF(K21="","", IF(K21&gt;M21,"○",IF(K21=M21,"△",IF(K21&lt;M21,"×",))))</f>
        <v>△</v>
      </c>
      <c r="M22" s="68"/>
      <c r="N22" s="58"/>
      <c r="O22" s="59" t="str">
        <f>IF(N21="","", IF(N21&gt;P21,"○",IF(N21=P21,"△",IF(N21&lt;P21,"×",))))</f>
        <v>△</v>
      </c>
      <c r="P22" s="60"/>
      <c r="Q22" s="58"/>
      <c r="R22" s="59" t="str">
        <f>IF(Q21="","", IF(Q21&gt;S21,"○",IF(Q21=S21,"△",IF(Q21&lt;S21,"×",))))</f>
        <v>○</v>
      </c>
      <c r="S22" s="60"/>
      <c r="T22" s="58"/>
      <c r="U22" s="59" t="str">
        <f>IF(T21="","", IF(T21&gt;V21,"○",IF(T21=V21,"△",IF(T21&lt;V21,"×",))))</f>
        <v>○</v>
      </c>
      <c r="V22" s="60"/>
      <c r="W22" s="45"/>
      <c r="X22" s="46" t="str">
        <f>IF(W21="","", IF(W21&gt;Y21,"○",IF(W21=Y21,"△",IF(W21&lt;Y21,"×",))))</f>
        <v/>
      </c>
      <c r="Y22" s="47"/>
      <c r="Z22" s="120"/>
      <c r="AA22" s="117" t="str">
        <f>IF(Z21="","", IF(Z21&gt;AB21,"○",IF(Z21=AB21,"△",IF(Z21&lt;AB21,"×",))))</f>
        <v/>
      </c>
      <c r="AB22" s="118"/>
      <c r="AC22" s="159"/>
      <c r="AD22" s="168"/>
      <c r="AE22" s="170"/>
      <c r="AF22" s="172"/>
      <c r="AG22" s="172"/>
      <c r="AH22" s="159"/>
      <c r="AI22" s="161"/>
      <c r="AJ22" s="163"/>
      <c r="AK22" s="164"/>
      <c r="AL22" s="15"/>
      <c r="AP22" s="100">
        <v>5</v>
      </c>
      <c r="AQ22" s="105" t="s">
        <v>120</v>
      </c>
      <c r="AR22" s="101">
        <v>28</v>
      </c>
      <c r="AS22" s="102" t="s">
        <v>78</v>
      </c>
      <c r="AT22" s="103">
        <v>0</v>
      </c>
      <c r="AU22" s="105" t="s">
        <v>33</v>
      </c>
      <c r="AV22" s="99">
        <v>42533</v>
      </c>
      <c r="AW22" s="156" t="s">
        <v>152</v>
      </c>
    </row>
    <row r="23" spans="1:49" s="44" customFormat="1" ht="18" customHeight="1" x14ac:dyDescent="0.15">
      <c r="A23" s="194">
        <f>Z6</f>
        <v>0</v>
      </c>
      <c r="B23" s="130" t="str">
        <f>IF(AB7="","",AB7)</f>
        <v/>
      </c>
      <c r="C23" s="125" t="s">
        <v>57</v>
      </c>
      <c r="D23" s="131" t="str">
        <f>IF(Z7="","",Z7)</f>
        <v/>
      </c>
      <c r="E23" s="130" t="str">
        <f>IF(AB9="","",AB9)</f>
        <v/>
      </c>
      <c r="F23" s="125" t="s">
        <v>57</v>
      </c>
      <c r="G23" s="131" t="str">
        <f>IF(Z9="","",Z9)</f>
        <v/>
      </c>
      <c r="H23" s="130" t="str">
        <f>IF(AB11="","",AB11)</f>
        <v/>
      </c>
      <c r="I23" s="125" t="s">
        <v>57</v>
      </c>
      <c r="J23" s="131" t="str">
        <f>IF(Z11="","",Z11)</f>
        <v/>
      </c>
      <c r="K23" s="130" t="str">
        <f>IF(AB13="","",AB13)</f>
        <v/>
      </c>
      <c r="L23" s="125" t="s">
        <v>57</v>
      </c>
      <c r="M23" s="131" t="str">
        <f>IF(Z13="","",Z13)</f>
        <v/>
      </c>
      <c r="N23" s="130" t="str">
        <f>IF(AB15="","",AB15)</f>
        <v/>
      </c>
      <c r="O23" s="125" t="s">
        <v>57</v>
      </c>
      <c r="P23" s="131" t="str">
        <f>IF(Z15="","",Z15)</f>
        <v/>
      </c>
      <c r="Q23" s="130" t="str">
        <f>IF(AB17="","",AB17)</f>
        <v/>
      </c>
      <c r="R23" s="125" t="s">
        <v>57</v>
      </c>
      <c r="S23" s="131" t="str">
        <f>IF(Z17="","",Z17)</f>
        <v/>
      </c>
      <c r="T23" s="130" t="str">
        <f>IF(AB19="","",AB19)</f>
        <v/>
      </c>
      <c r="U23" s="125" t="s">
        <v>57</v>
      </c>
      <c r="V23" s="131" t="str">
        <f>IF(Z19="","",Z19)</f>
        <v/>
      </c>
      <c r="W23" s="130" t="str">
        <f>IF(AB21="","",AB21)</f>
        <v/>
      </c>
      <c r="X23" s="125" t="s">
        <v>57</v>
      </c>
      <c r="Y23" s="131" t="str">
        <f>IF(Z21="","",Z21)</f>
        <v/>
      </c>
      <c r="Z23" s="132"/>
      <c r="AA23" s="134"/>
      <c r="AB23" s="135"/>
      <c r="AC23" s="188">
        <f>COUNTIF(B24:AB24,"○")*3+COUNTIF(B24:AB24,"△")</f>
        <v>0</v>
      </c>
      <c r="AD23" s="196"/>
      <c r="AE23" s="198"/>
      <c r="AF23" s="200">
        <f>AG23-AH23</f>
        <v>0</v>
      </c>
      <c r="AG23" s="200">
        <f t="shared" ref="AG23" si="12">SUM(B23,E23,H23,K23,N23,Q23,T23,W23,Z23)</f>
        <v>0</v>
      </c>
      <c r="AH23" s="188">
        <f t="shared" ref="AH23" si="13">SUM(D23,G23,J23,M23,P23,S23,V23,Y23,AB23)</f>
        <v>0</v>
      </c>
      <c r="AI23" s="190" t="e">
        <f>#REF!-AH23</f>
        <v>#REF!</v>
      </c>
      <c r="AJ23" s="192"/>
      <c r="AK23" s="164"/>
      <c r="AL23" s="15"/>
      <c r="AP23" s="100">
        <v>6</v>
      </c>
      <c r="AQ23" s="105" t="s">
        <v>120</v>
      </c>
      <c r="AR23" s="101">
        <v>5</v>
      </c>
      <c r="AS23" s="102" t="s">
        <v>78</v>
      </c>
      <c r="AT23" s="103">
        <v>0</v>
      </c>
      <c r="AU23" s="105" t="s">
        <v>34</v>
      </c>
      <c r="AV23" s="99">
        <v>42602</v>
      </c>
      <c r="AW23" s="145" t="s">
        <v>151</v>
      </c>
    </row>
    <row r="24" spans="1:49" s="44" customFormat="1" ht="18" customHeight="1" x14ac:dyDescent="0.15">
      <c r="A24" s="195"/>
      <c r="B24" s="127"/>
      <c r="C24" s="128" t="str">
        <f>IF(B23="","", IF(B23&gt;D23,"○",IF(B23=D23,"△",IF(B23&lt;D23,"×",))))</f>
        <v/>
      </c>
      <c r="D24" s="129"/>
      <c r="E24" s="120"/>
      <c r="F24" s="117" t="str">
        <f>IF(E23="","", IF(E23&gt;G23,"○",IF(E23=G23,"△",IF(E23&lt;G23,"×",))))</f>
        <v/>
      </c>
      <c r="G24" s="118"/>
      <c r="H24" s="120"/>
      <c r="I24" s="117" t="str">
        <f>IF(H23="","", IF(H23&gt;J23,"○",IF(H23=J23,"△",IF(H23&lt;J23,"×",))))</f>
        <v/>
      </c>
      <c r="J24" s="118"/>
      <c r="K24" s="120"/>
      <c r="L24" s="117" t="str">
        <f>IF(K23="","", IF(K23&gt;M23,"○",IF(K23=M23,"△",IF(K23&lt;M23,"×",))))</f>
        <v/>
      </c>
      <c r="M24" s="118"/>
      <c r="N24" s="120"/>
      <c r="O24" s="117" t="str">
        <f>IF(N23="","", IF(N23&gt;P23,"○",IF(N23=P23,"△",IF(N23&lt;P23,"×",))))</f>
        <v/>
      </c>
      <c r="P24" s="118"/>
      <c r="Q24" s="127"/>
      <c r="R24" s="128" t="str">
        <f>IF(Q23="","", IF(Q23&gt;S23,"○",IF(Q23=S23,"△",IF(Q23&lt;S23,"×",))))</f>
        <v/>
      </c>
      <c r="S24" s="129"/>
      <c r="T24" s="127"/>
      <c r="U24" s="128" t="str">
        <f>IF(T23="","", IF(T23&gt;V23,"○",IF(T23=V23,"△",IF(T23&lt;V23,"×",))))</f>
        <v/>
      </c>
      <c r="V24" s="129"/>
      <c r="W24" s="127"/>
      <c r="X24" s="128" t="str">
        <f>IF(W23="","", IF(W23&gt;Y23,"○",IF(W23=Y23,"△",IF(W23&lt;Y23,"×",))))</f>
        <v/>
      </c>
      <c r="Y24" s="129"/>
      <c r="Z24" s="133"/>
      <c r="AA24" s="136" t="str">
        <f>IF(Z23="","", IF(Z23&gt;AB23,"○",IF(Z23=AB23,"△",IF(Z23&lt;AB23,"×",))))</f>
        <v/>
      </c>
      <c r="AB24" s="137"/>
      <c r="AC24" s="189"/>
      <c r="AD24" s="197"/>
      <c r="AE24" s="199"/>
      <c r="AF24" s="201"/>
      <c r="AG24" s="201"/>
      <c r="AH24" s="189"/>
      <c r="AI24" s="191"/>
      <c r="AJ24" s="193"/>
      <c r="AK24" s="164"/>
      <c r="AL24" s="15"/>
      <c r="AP24" s="100">
        <v>7</v>
      </c>
      <c r="AQ24" s="105" t="s">
        <v>120</v>
      </c>
      <c r="AR24" s="101">
        <v>2</v>
      </c>
      <c r="AS24" s="102" t="s">
        <v>78</v>
      </c>
      <c r="AT24" s="103">
        <v>0</v>
      </c>
      <c r="AU24" s="145" t="s">
        <v>35</v>
      </c>
      <c r="AV24" s="99">
        <v>42539</v>
      </c>
      <c r="AW24" s="145" t="s">
        <v>150</v>
      </c>
    </row>
    <row r="25" spans="1:49" s="82" customFormat="1" ht="18" customHeight="1" x14ac:dyDescent="0.2">
      <c r="B25" s="83"/>
      <c r="C25" s="83"/>
      <c r="AL25" s="8"/>
      <c r="AP25" s="100">
        <v>8</v>
      </c>
      <c r="AQ25" s="105" t="s">
        <v>29</v>
      </c>
      <c r="AR25" s="101">
        <v>1</v>
      </c>
      <c r="AS25" s="102" t="s">
        <v>78</v>
      </c>
      <c r="AT25" s="103">
        <v>6</v>
      </c>
      <c r="AU25" s="105" t="s">
        <v>30</v>
      </c>
      <c r="AV25" s="99">
        <v>42568</v>
      </c>
      <c r="AW25" s="145" t="s">
        <v>159</v>
      </c>
    </row>
    <row r="26" spans="1:49" s="82" customFormat="1" ht="18" customHeight="1" x14ac:dyDescent="0.2">
      <c r="B26" s="83"/>
      <c r="C26" s="83"/>
      <c r="AL26" s="8">
        <f>SUM(AL7:AL24)/2</f>
        <v>0</v>
      </c>
      <c r="AP26" s="100">
        <v>9</v>
      </c>
      <c r="AQ26" s="105" t="s">
        <v>29</v>
      </c>
      <c r="AR26" s="101">
        <v>8</v>
      </c>
      <c r="AS26" s="102" t="s">
        <v>78</v>
      </c>
      <c r="AT26" s="103">
        <v>0</v>
      </c>
      <c r="AU26" s="105" t="s">
        <v>31</v>
      </c>
      <c r="AV26" s="99">
        <v>42553</v>
      </c>
      <c r="AW26" s="145" t="s">
        <v>151</v>
      </c>
    </row>
    <row r="27" spans="1:49" s="82" customFormat="1" ht="18" customHeight="1" x14ac:dyDescent="0.2">
      <c r="B27" s="83"/>
      <c r="C27" s="83"/>
      <c r="AL27" s="8"/>
      <c r="AP27" s="100">
        <v>10</v>
      </c>
      <c r="AQ27" s="105" t="s">
        <v>29</v>
      </c>
      <c r="AR27" s="101">
        <v>12</v>
      </c>
      <c r="AS27" s="102" t="s">
        <v>78</v>
      </c>
      <c r="AT27" s="103">
        <v>0</v>
      </c>
      <c r="AU27" s="105" t="s">
        <v>32</v>
      </c>
      <c r="AV27" s="99">
        <v>42504</v>
      </c>
      <c r="AW27" s="145" t="s">
        <v>151</v>
      </c>
    </row>
    <row r="28" spans="1:49" s="82" customFormat="1" ht="18" customHeight="1" x14ac:dyDescent="0.2">
      <c r="B28" s="83"/>
      <c r="C28" s="83"/>
      <c r="AL28" s="8"/>
      <c r="AP28" s="100">
        <v>11</v>
      </c>
      <c r="AQ28" s="105" t="s">
        <v>29</v>
      </c>
      <c r="AR28" s="101">
        <v>12</v>
      </c>
      <c r="AS28" s="102" t="s">
        <v>78</v>
      </c>
      <c r="AT28" s="103">
        <v>0</v>
      </c>
      <c r="AU28" s="105" t="s">
        <v>33</v>
      </c>
      <c r="AV28" s="99">
        <v>42560</v>
      </c>
      <c r="AW28" s="145" t="s">
        <v>151</v>
      </c>
    </row>
    <row r="29" spans="1:49" s="82" customFormat="1" ht="18" customHeight="1" x14ac:dyDescent="0.2">
      <c r="B29" s="83"/>
      <c r="C29" s="83"/>
      <c r="AL29" s="8"/>
      <c r="AP29" s="1">
        <v>12</v>
      </c>
      <c r="AQ29" s="2" t="s">
        <v>29</v>
      </c>
      <c r="AR29" s="96">
        <v>2</v>
      </c>
      <c r="AS29" s="97" t="s">
        <v>78</v>
      </c>
      <c r="AT29" s="98">
        <v>3</v>
      </c>
      <c r="AU29" s="2" t="s">
        <v>34</v>
      </c>
      <c r="AV29" s="99">
        <v>42553</v>
      </c>
      <c r="AW29" s="5" t="s">
        <v>151</v>
      </c>
    </row>
    <row r="30" spans="1:49" s="82" customFormat="1" ht="18" customHeight="1" x14ac:dyDescent="0.2">
      <c r="B30" s="83"/>
      <c r="C30" s="83"/>
      <c r="AL30" s="8"/>
      <c r="AP30" s="1">
        <v>13</v>
      </c>
      <c r="AQ30" s="2" t="s">
        <v>29</v>
      </c>
      <c r="AR30" s="96">
        <v>0</v>
      </c>
      <c r="AS30" s="97" t="s">
        <v>78</v>
      </c>
      <c r="AT30" s="98">
        <v>1</v>
      </c>
      <c r="AU30" s="5" t="s">
        <v>35</v>
      </c>
      <c r="AV30" s="99">
        <v>42547</v>
      </c>
      <c r="AW30" s="5" t="s">
        <v>158</v>
      </c>
    </row>
    <row r="31" spans="1:49" s="82" customFormat="1" ht="18" customHeight="1" x14ac:dyDescent="0.2">
      <c r="B31" s="83"/>
      <c r="C31" s="83"/>
      <c r="AL31" s="8"/>
      <c r="AP31" s="1">
        <v>14</v>
      </c>
      <c r="AQ31" s="2" t="s">
        <v>30</v>
      </c>
      <c r="AR31" s="96">
        <v>2</v>
      </c>
      <c r="AS31" s="97" t="s">
        <v>78</v>
      </c>
      <c r="AT31" s="98">
        <v>0</v>
      </c>
      <c r="AU31" s="2" t="s">
        <v>31</v>
      </c>
      <c r="AV31" s="99">
        <v>42504</v>
      </c>
      <c r="AW31" s="5" t="s">
        <v>151</v>
      </c>
    </row>
    <row r="32" spans="1:49" s="82" customFormat="1" ht="18" customHeight="1" x14ac:dyDescent="0.2">
      <c r="B32" s="83"/>
      <c r="C32" s="83"/>
      <c r="AL32" s="8"/>
      <c r="AP32" s="1">
        <v>15</v>
      </c>
      <c r="AQ32" s="2" t="s">
        <v>30</v>
      </c>
      <c r="AR32" s="96">
        <v>3</v>
      </c>
      <c r="AS32" s="97" t="s">
        <v>78</v>
      </c>
      <c r="AT32" s="98">
        <v>0</v>
      </c>
      <c r="AU32" s="2" t="s">
        <v>32</v>
      </c>
      <c r="AV32" s="99">
        <v>42539</v>
      </c>
      <c r="AW32" s="5" t="s">
        <v>150</v>
      </c>
    </row>
    <row r="33" spans="2:49" s="82" customFormat="1" ht="18" customHeight="1" x14ac:dyDescent="0.2">
      <c r="B33" s="83"/>
      <c r="C33" s="83"/>
      <c r="AL33" s="8"/>
      <c r="AP33" s="1">
        <v>16</v>
      </c>
      <c r="AQ33" s="2" t="s">
        <v>30</v>
      </c>
      <c r="AR33" s="96">
        <v>8</v>
      </c>
      <c r="AS33" s="97" t="s">
        <v>78</v>
      </c>
      <c r="AT33" s="98">
        <v>0</v>
      </c>
      <c r="AU33" s="2" t="s">
        <v>33</v>
      </c>
      <c r="AV33" s="99">
        <v>42568</v>
      </c>
      <c r="AW33" s="5" t="s">
        <v>159</v>
      </c>
    </row>
    <row r="34" spans="2:49" s="82" customFormat="1" ht="18" customHeight="1" x14ac:dyDescent="0.2">
      <c r="B34" s="83"/>
      <c r="C34" s="83"/>
      <c r="AL34" s="8"/>
      <c r="AP34" s="1">
        <v>17</v>
      </c>
      <c r="AQ34" s="2" t="s">
        <v>30</v>
      </c>
      <c r="AR34" s="96">
        <v>6</v>
      </c>
      <c r="AS34" s="97" t="s">
        <v>78</v>
      </c>
      <c r="AT34" s="98">
        <v>0</v>
      </c>
      <c r="AU34" s="2" t="s">
        <v>34</v>
      </c>
      <c r="AV34" s="99">
        <v>42553</v>
      </c>
      <c r="AW34" s="5" t="s">
        <v>151</v>
      </c>
    </row>
    <row r="35" spans="2:49" s="82" customFormat="1" ht="18" customHeight="1" x14ac:dyDescent="0.2">
      <c r="B35" s="83"/>
      <c r="C35" s="83"/>
      <c r="AL35" s="8"/>
      <c r="AP35" s="1">
        <v>18</v>
      </c>
      <c r="AQ35" s="2" t="s">
        <v>30</v>
      </c>
      <c r="AR35" s="96">
        <v>1</v>
      </c>
      <c r="AS35" s="97" t="s">
        <v>78</v>
      </c>
      <c r="AT35" s="98">
        <v>1</v>
      </c>
      <c r="AU35" s="5" t="s">
        <v>35</v>
      </c>
      <c r="AV35" s="99">
        <v>42553</v>
      </c>
      <c r="AW35" s="5" t="s">
        <v>151</v>
      </c>
    </row>
    <row r="36" spans="2:49" s="82" customFormat="1" ht="18" customHeight="1" x14ac:dyDescent="0.2">
      <c r="B36" s="83"/>
      <c r="C36" s="83"/>
      <c r="AL36" s="8"/>
      <c r="AP36" s="1">
        <v>19</v>
      </c>
      <c r="AQ36" s="2" t="s">
        <v>31</v>
      </c>
      <c r="AR36" s="96">
        <v>5</v>
      </c>
      <c r="AS36" s="97" t="s">
        <v>78</v>
      </c>
      <c r="AT36" s="98">
        <v>0</v>
      </c>
      <c r="AU36" s="2" t="s">
        <v>32</v>
      </c>
      <c r="AV36" s="99">
        <v>42561</v>
      </c>
      <c r="AW36" s="5" t="s">
        <v>151</v>
      </c>
    </row>
    <row r="37" spans="2:49" s="82" customFormat="1" ht="18" customHeight="1" x14ac:dyDescent="0.2">
      <c r="B37" s="83"/>
      <c r="C37" s="83"/>
      <c r="AL37" s="8"/>
      <c r="AP37" s="1">
        <v>20</v>
      </c>
      <c r="AQ37" s="2" t="s">
        <v>31</v>
      </c>
      <c r="AR37" s="96">
        <v>12</v>
      </c>
      <c r="AS37" s="97" t="s">
        <v>78</v>
      </c>
      <c r="AT37" s="98">
        <v>1</v>
      </c>
      <c r="AU37" s="2" t="s">
        <v>33</v>
      </c>
      <c r="AV37" s="99">
        <v>42553</v>
      </c>
      <c r="AW37" s="5" t="s">
        <v>151</v>
      </c>
    </row>
    <row r="38" spans="2:49" s="82" customFormat="1" ht="18" customHeight="1" x14ac:dyDescent="0.2">
      <c r="B38" s="83"/>
      <c r="C38" s="83"/>
      <c r="AL38" s="8"/>
      <c r="AP38" s="1">
        <v>21</v>
      </c>
      <c r="AQ38" s="2" t="s">
        <v>31</v>
      </c>
      <c r="AR38" s="96">
        <v>2</v>
      </c>
      <c r="AS38" s="97" t="s">
        <v>78</v>
      </c>
      <c r="AT38" s="98">
        <v>1</v>
      </c>
      <c r="AU38" s="2" t="s">
        <v>34</v>
      </c>
      <c r="AV38" s="99">
        <v>42568</v>
      </c>
      <c r="AW38" s="5" t="s">
        <v>159</v>
      </c>
    </row>
    <row r="39" spans="2:49" s="82" customFormat="1" ht="18" customHeight="1" x14ac:dyDescent="0.2">
      <c r="B39" s="83"/>
      <c r="C39" s="83"/>
      <c r="AL39" s="8"/>
      <c r="AP39" s="1">
        <v>22</v>
      </c>
      <c r="AQ39" s="2" t="s">
        <v>31</v>
      </c>
      <c r="AR39" s="96">
        <v>0</v>
      </c>
      <c r="AS39" s="97" t="s">
        <v>78</v>
      </c>
      <c r="AT39" s="98">
        <v>0</v>
      </c>
      <c r="AU39" s="5" t="s">
        <v>35</v>
      </c>
      <c r="AV39" s="99">
        <v>42533</v>
      </c>
      <c r="AW39" s="5" t="s">
        <v>152</v>
      </c>
    </row>
    <row r="40" spans="2:49" s="82" customFormat="1" ht="18" customHeight="1" x14ac:dyDescent="0.2">
      <c r="B40" s="83"/>
      <c r="C40" s="83"/>
      <c r="AL40" s="8"/>
      <c r="AP40" s="1">
        <v>23</v>
      </c>
      <c r="AQ40" s="2" t="s">
        <v>32</v>
      </c>
      <c r="AR40" s="96">
        <v>5</v>
      </c>
      <c r="AS40" s="97" t="s">
        <v>78</v>
      </c>
      <c r="AT40" s="98">
        <v>1</v>
      </c>
      <c r="AU40" s="2" t="s">
        <v>33</v>
      </c>
      <c r="AV40" s="99">
        <v>42553</v>
      </c>
      <c r="AW40" s="5" t="s">
        <v>151</v>
      </c>
    </row>
    <row r="41" spans="2:49" s="82" customFormat="1" ht="18" customHeight="1" x14ac:dyDescent="0.2">
      <c r="B41" s="83"/>
      <c r="C41" s="83"/>
      <c r="AL41" s="8"/>
      <c r="AP41" s="1">
        <v>24</v>
      </c>
      <c r="AQ41" s="2" t="s">
        <v>32</v>
      </c>
      <c r="AR41" s="96">
        <v>0</v>
      </c>
      <c r="AS41" s="97" t="s">
        <v>78</v>
      </c>
      <c r="AT41" s="98">
        <v>0</v>
      </c>
      <c r="AU41" s="2" t="s">
        <v>34</v>
      </c>
      <c r="AV41" s="99">
        <v>42568</v>
      </c>
      <c r="AW41" s="5" t="s">
        <v>159</v>
      </c>
    </row>
    <row r="42" spans="2:49" s="82" customFormat="1" ht="18" customHeight="1" x14ac:dyDescent="0.2">
      <c r="B42" s="83"/>
      <c r="C42" s="83"/>
      <c r="AL42" s="8"/>
      <c r="AP42" s="1">
        <v>25</v>
      </c>
      <c r="AQ42" s="2" t="s">
        <v>32</v>
      </c>
      <c r="AR42" s="96">
        <v>0</v>
      </c>
      <c r="AS42" s="97" t="s">
        <v>78</v>
      </c>
      <c r="AT42" s="98">
        <v>0</v>
      </c>
      <c r="AU42" s="5" t="s">
        <v>35</v>
      </c>
      <c r="AV42" s="99">
        <v>42554</v>
      </c>
      <c r="AW42" s="5" t="s">
        <v>155</v>
      </c>
    </row>
    <row r="43" spans="2:49" s="82" customFormat="1" ht="18" customHeight="1" x14ac:dyDescent="0.2">
      <c r="B43" s="83"/>
      <c r="C43" s="83"/>
      <c r="AL43" s="8"/>
      <c r="AP43" s="1">
        <v>26</v>
      </c>
      <c r="AQ43" s="2" t="s">
        <v>33</v>
      </c>
      <c r="AR43" s="96">
        <v>0</v>
      </c>
      <c r="AS43" s="97" t="s">
        <v>78</v>
      </c>
      <c r="AT43" s="98">
        <v>7</v>
      </c>
      <c r="AU43" s="2" t="s">
        <v>34</v>
      </c>
      <c r="AV43" s="99">
        <v>42533</v>
      </c>
      <c r="AW43" s="5" t="s">
        <v>152</v>
      </c>
    </row>
    <row r="44" spans="2:49" s="82" customFormat="1" ht="18" customHeight="1" x14ac:dyDescent="0.2">
      <c r="B44" s="83"/>
      <c r="C44" s="83"/>
      <c r="AL44" s="8"/>
      <c r="AP44" s="100">
        <v>27</v>
      </c>
      <c r="AQ44" s="105" t="s">
        <v>33</v>
      </c>
      <c r="AR44" s="101">
        <v>1</v>
      </c>
      <c r="AS44" s="102" t="s">
        <v>78</v>
      </c>
      <c r="AT44" s="103">
        <v>3</v>
      </c>
      <c r="AU44" s="145" t="s">
        <v>35</v>
      </c>
      <c r="AV44" s="99">
        <v>42583</v>
      </c>
      <c r="AW44" s="145" t="s">
        <v>150</v>
      </c>
    </row>
    <row r="45" spans="2:49" s="82" customFormat="1" ht="18" customHeight="1" x14ac:dyDescent="0.2">
      <c r="B45" s="83"/>
      <c r="C45" s="83"/>
      <c r="AL45" s="8"/>
      <c r="AP45" s="1">
        <v>28</v>
      </c>
      <c r="AQ45" s="2" t="s">
        <v>34</v>
      </c>
      <c r="AR45" s="96">
        <v>1</v>
      </c>
      <c r="AS45" s="97" t="s">
        <v>78</v>
      </c>
      <c r="AT45" s="98">
        <v>2</v>
      </c>
      <c r="AU45" s="5" t="s">
        <v>35</v>
      </c>
      <c r="AV45" s="99">
        <v>42533</v>
      </c>
      <c r="AW45" s="5" t="s">
        <v>152</v>
      </c>
    </row>
    <row r="46" spans="2:49" s="82" customFormat="1" ht="18" customHeight="1" x14ac:dyDescent="0.2">
      <c r="B46" s="83"/>
      <c r="C46" s="83"/>
      <c r="AL46" s="8"/>
      <c r="AP46" s="138"/>
      <c r="AQ46" s="139"/>
      <c r="AR46" s="140"/>
      <c r="AS46" s="141" t="s">
        <v>78</v>
      </c>
      <c r="AT46" s="142"/>
      <c r="AU46" s="139"/>
      <c r="AV46" s="143"/>
      <c r="AW46" s="144"/>
    </row>
    <row r="47" spans="2:49" s="82" customFormat="1" ht="18" customHeight="1" x14ac:dyDescent="0.2">
      <c r="B47" s="83"/>
      <c r="C47" s="83"/>
      <c r="AL47" s="8"/>
      <c r="AP47" s="138"/>
      <c r="AQ47" s="139"/>
      <c r="AR47" s="140"/>
      <c r="AS47" s="141" t="s">
        <v>78</v>
      </c>
      <c r="AT47" s="142"/>
      <c r="AU47" s="139"/>
      <c r="AV47" s="143"/>
      <c r="AW47" s="144"/>
    </row>
    <row r="48" spans="2:49" s="82" customFormat="1" ht="18" customHeight="1" x14ac:dyDescent="0.2">
      <c r="B48" s="83"/>
      <c r="C48" s="83"/>
      <c r="AL48" s="8"/>
      <c r="AP48" s="138"/>
      <c r="AQ48" s="139"/>
      <c r="AR48" s="140"/>
      <c r="AS48" s="141" t="s">
        <v>78</v>
      </c>
      <c r="AT48" s="142"/>
      <c r="AU48" s="139"/>
      <c r="AV48" s="143"/>
      <c r="AW48" s="144"/>
    </row>
    <row r="49" spans="2:49" s="82" customFormat="1" ht="18" customHeight="1" x14ac:dyDescent="0.2">
      <c r="B49" s="83"/>
      <c r="C49" s="83"/>
      <c r="AL49" s="8"/>
      <c r="AP49" s="138"/>
      <c r="AQ49" s="139"/>
      <c r="AR49" s="140"/>
      <c r="AS49" s="141" t="s">
        <v>78</v>
      </c>
      <c r="AT49" s="142"/>
      <c r="AU49" s="139"/>
      <c r="AV49" s="143"/>
      <c r="AW49" s="144"/>
    </row>
    <row r="50" spans="2:49" s="82" customFormat="1" ht="18" customHeight="1" x14ac:dyDescent="0.2">
      <c r="B50" s="83"/>
      <c r="C50" s="83"/>
      <c r="AL50" s="8"/>
      <c r="AP50" s="138"/>
      <c r="AQ50" s="139"/>
      <c r="AR50" s="140"/>
      <c r="AS50" s="141" t="s">
        <v>78</v>
      </c>
      <c r="AT50" s="142"/>
      <c r="AU50" s="139"/>
      <c r="AV50" s="143"/>
      <c r="AW50" s="144"/>
    </row>
    <row r="51" spans="2:49" s="82" customFormat="1" ht="18" customHeight="1" x14ac:dyDescent="0.2">
      <c r="B51" s="83"/>
      <c r="C51" s="83"/>
      <c r="AL51" s="8"/>
      <c r="AP51" s="138"/>
      <c r="AQ51" s="139"/>
      <c r="AR51" s="140"/>
      <c r="AS51" s="141" t="s">
        <v>78</v>
      </c>
      <c r="AT51" s="142"/>
      <c r="AU51" s="139"/>
      <c r="AV51" s="143"/>
      <c r="AW51" s="144"/>
    </row>
    <row r="52" spans="2:49" s="82" customFormat="1" ht="18" customHeight="1" x14ac:dyDescent="0.2">
      <c r="B52" s="83"/>
      <c r="C52" s="83"/>
      <c r="AL52" s="8"/>
      <c r="AP52" s="138"/>
      <c r="AQ52" s="139"/>
      <c r="AR52" s="140"/>
      <c r="AS52" s="141" t="s">
        <v>78</v>
      </c>
      <c r="AT52" s="142"/>
      <c r="AU52" s="139"/>
      <c r="AV52" s="143"/>
      <c r="AW52" s="144"/>
    </row>
    <row r="53" spans="2:49" ht="18" customHeight="1" x14ac:dyDescent="0.15">
      <c r="AP53" s="138"/>
      <c r="AQ53" s="139"/>
      <c r="AR53" s="140"/>
      <c r="AS53" s="141" t="s">
        <v>78</v>
      </c>
      <c r="AT53" s="142"/>
      <c r="AU53" s="139"/>
      <c r="AV53" s="143"/>
      <c r="AW53" s="144"/>
    </row>
    <row r="54" spans="2:49" ht="18" customHeight="1" x14ac:dyDescent="0.15"/>
    <row r="55" spans="2:49" ht="18" customHeight="1" x14ac:dyDescent="0.15"/>
    <row r="56" spans="2:49" ht="18" customHeight="1" x14ac:dyDescent="0.15"/>
    <row r="57" spans="2:49" ht="18" customHeight="1" x14ac:dyDescent="0.15"/>
    <row r="58" spans="2:49" ht="18" customHeight="1" x14ac:dyDescent="0.15"/>
    <row r="59" spans="2:49" ht="18" customHeight="1" x14ac:dyDescent="0.15"/>
    <row r="60" spans="2:49" ht="18" customHeight="1" x14ac:dyDescent="0.15"/>
    <row r="61" spans="2:49" ht="18" customHeight="1" x14ac:dyDescent="0.15"/>
    <row r="62" spans="2:49" ht="18" customHeight="1" x14ac:dyDescent="0.15"/>
  </sheetData>
  <mergeCells count="110">
    <mergeCell ref="T6:V6"/>
    <mergeCell ref="W6:Y6"/>
    <mergeCell ref="Z6:AB6"/>
    <mergeCell ref="A7:A8"/>
    <mergeCell ref="AC7:AC8"/>
    <mergeCell ref="AD7:AD8"/>
    <mergeCell ref="B6:D6"/>
    <mergeCell ref="E6:G6"/>
    <mergeCell ref="H6:J6"/>
    <mergeCell ref="K6:M6"/>
    <mergeCell ref="N6:P6"/>
    <mergeCell ref="Q6:S6"/>
    <mergeCell ref="A11:A12"/>
    <mergeCell ref="AC11:AC12"/>
    <mergeCell ref="AD11:AD12"/>
    <mergeCell ref="AE11:AE12"/>
    <mergeCell ref="AF11:AF12"/>
    <mergeCell ref="AK7:AK8"/>
    <mergeCell ref="AR7:AT7"/>
    <mergeCell ref="AR8:AT8"/>
    <mergeCell ref="A9:A10"/>
    <mergeCell ref="AC9:AC10"/>
    <mergeCell ref="AD9:AD10"/>
    <mergeCell ref="AE9:AE10"/>
    <mergeCell ref="AF9:AF10"/>
    <mergeCell ref="AG9:AG10"/>
    <mergeCell ref="AH9:AH10"/>
    <mergeCell ref="AE7:AE8"/>
    <mergeCell ref="AF7:AF8"/>
    <mergeCell ref="AG7:AG8"/>
    <mergeCell ref="AH7:AH8"/>
    <mergeCell ref="AI7:AI8"/>
    <mergeCell ref="AJ7:AJ8"/>
    <mergeCell ref="AG11:AG12"/>
    <mergeCell ref="AH11:AH12"/>
    <mergeCell ref="AI11:AI12"/>
    <mergeCell ref="AJ11:AJ12"/>
    <mergeCell ref="AK11:AK12"/>
    <mergeCell ref="AR11:AT11"/>
    <mergeCell ref="AR12:AT12"/>
    <mergeCell ref="AI9:AI10"/>
    <mergeCell ref="AJ9:AJ10"/>
    <mergeCell ref="AK9:AK10"/>
    <mergeCell ref="AR9:AT9"/>
    <mergeCell ref="AR10:AT10"/>
    <mergeCell ref="AH13:AH14"/>
    <mergeCell ref="AI13:AI14"/>
    <mergeCell ref="AJ13:AJ14"/>
    <mergeCell ref="AK13:AK14"/>
    <mergeCell ref="AR13:AT13"/>
    <mergeCell ref="AV13:AW13"/>
    <mergeCell ref="AR14:AT14"/>
    <mergeCell ref="A13:A14"/>
    <mergeCell ref="AC13:AC14"/>
    <mergeCell ref="AD13:AD14"/>
    <mergeCell ref="AE13:AE14"/>
    <mergeCell ref="AF13:AF14"/>
    <mergeCell ref="AG13:AG14"/>
    <mergeCell ref="A17:A18"/>
    <mergeCell ref="AC17:AC18"/>
    <mergeCell ref="AD17:AD18"/>
    <mergeCell ref="AE17:AE18"/>
    <mergeCell ref="AF17:AF18"/>
    <mergeCell ref="A15:A16"/>
    <mergeCell ref="AC15:AC16"/>
    <mergeCell ref="AD15:AD16"/>
    <mergeCell ref="AE15:AE16"/>
    <mergeCell ref="AF15:AF16"/>
    <mergeCell ref="AG17:AG18"/>
    <mergeCell ref="AH17:AH18"/>
    <mergeCell ref="AI17:AI18"/>
    <mergeCell ref="AJ17:AJ18"/>
    <mergeCell ref="AK17:AK18"/>
    <mergeCell ref="AQ17:AU17"/>
    <mergeCell ref="AH15:AH16"/>
    <mergeCell ref="AI15:AI16"/>
    <mergeCell ref="AJ15:AJ16"/>
    <mergeCell ref="AK15:AK16"/>
    <mergeCell ref="AR15:AT15"/>
    <mergeCell ref="AG15:AG16"/>
    <mergeCell ref="AH19:AH20"/>
    <mergeCell ref="AI19:AI20"/>
    <mergeCell ref="AJ19:AJ20"/>
    <mergeCell ref="AK19:AK20"/>
    <mergeCell ref="A21:A22"/>
    <mergeCell ref="AC21:AC22"/>
    <mergeCell ref="AD21:AD22"/>
    <mergeCell ref="AE21:AE22"/>
    <mergeCell ref="AF21:AF22"/>
    <mergeCell ref="AG21:AG22"/>
    <mergeCell ref="A19:A20"/>
    <mergeCell ref="AC19:AC20"/>
    <mergeCell ref="AD19:AD20"/>
    <mergeCell ref="AE19:AE20"/>
    <mergeCell ref="AF19:AF20"/>
    <mergeCell ref="AG19:AG20"/>
    <mergeCell ref="AH23:AH24"/>
    <mergeCell ref="AI23:AI24"/>
    <mergeCell ref="AJ23:AJ24"/>
    <mergeCell ref="AK23:AK24"/>
    <mergeCell ref="AH21:AH22"/>
    <mergeCell ref="AI21:AI22"/>
    <mergeCell ref="AJ21:AJ22"/>
    <mergeCell ref="AK21:AK22"/>
    <mergeCell ref="A23:A24"/>
    <mergeCell ref="AC23:AC24"/>
    <mergeCell ref="AD23:AD24"/>
    <mergeCell ref="AE23:AE24"/>
    <mergeCell ref="AF23:AF24"/>
    <mergeCell ref="AG23:AG24"/>
  </mergeCells>
  <phoneticPr fontId="2"/>
  <printOptions horizontalCentered="1" verticalCentered="1"/>
  <pageMargins left="0.27559055118110237" right="0.31496062992125984" top="0.39370078740157483" bottom="0.47244094488188981" header="0.27559055118110237" footer="0.27559055118110237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Aブロック</vt:lpstr>
      <vt:lpstr>Bブロック</vt:lpstr>
      <vt:lpstr>Cブロック</vt:lpstr>
      <vt:lpstr>Dブロック</vt:lpstr>
      <vt:lpstr>Eブロック</vt:lpstr>
      <vt:lpstr>Aブロック!Print_Area</vt:lpstr>
      <vt:lpstr>Bブロック!Print_Area</vt:lpstr>
      <vt:lpstr>Cブロック!Print_Area</vt:lpstr>
      <vt:lpstr>Dブロック!Print_Area</vt:lpstr>
      <vt:lpstr>Eブロック!Print_Area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shida823</dc:creator>
  <cp:lastModifiedBy>hiroshi.yamaguchi</cp:lastModifiedBy>
  <cp:lastPrinted>2016-08-25T01:36:32Z</cp:lastPrinted>
  <dcterms:created xsi:type="dcterms:W3CDTF">2016-06-13T01:32:16Z</dcterms:created>
  <dcterms:modified xsi:type="dcterms:W3CDTF">2016-08-25T08:59:07Z</dcterms:modified>
</cp:coreProperties>
</file>